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H31\01業務\01工事\01吉井６工事\01PPI\"/>
    </mc:Choice>
  </mc:AlternateContent>
  <bookViews>
    <workbookView xWindow="0" yWindow="0" windowWidth="21570" windowHeight="9840"/>
  </bookViews>
  <sheets>
    <sheet name="工事費内訳書" sheetId="2" r:id="rId1"/>
  </sheets>
  <definedNames>
    <definedName name="_xlnm.Print_Area" localSheetId="0">工事費内訳書!$A$1:$G$323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工事費内訳書!$G$323</definedName>
    <definedName name="内訳書工事価格総計" localSheetId="0">工事費内訳書!$G$322</definedName>
    <definedName name="内訳書工事価格総計通番" localSheetId="0">工事費内訳書!$I$322</definedName>
    <definedName name="内訳書工事価格総計名称" localSheetId="0">工事費内訳書!$A$322</definedName>
    <definedName name="内訳書工事価格通番" localSheetId="0">工事費内訳書!$I$323</definedName>
    <definedName name="内訳書直接工事費総計" localSheetId="0">工事費内訳書!$G$321</definedName>
    <definedName name="内訳書直接工事費総計通番" localSheetId="0">工事費内訳書!$I$321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4" i="2" l="1"/>
  <c r="G313" i="2"/>
  <c r="G309" i="2"/>
  <c r="G308" i="2"/>
  <c r="G307" i="2"/>
  <c r="G305" i="2"/>
  <c r="G304" i="2" s="1"/>
  <c r="G303" i="2" s="1"/>
  <c r="G302" i="2" s="1"/>
  <c r="G301" i="2" s="1"/>
  <c r="G298" i="2"/>
  <c r="G287" i="2"/>
  <c r="G286" i="2"/>
  <c r="G285" i="2"/>
  <c r="G284" i="2" s="1"/>
  <c r="G283" i="2" s="1"/>
  <c r="G282" i="2" s="1"/>
  <c r="G320" i="2" s="1"/>
  <c r="G279" i="2"/>
  <c r="G277" i="2"/>
  <c r="G276" i="2"/>
  <c r="G275" i="2"/>
  <c r="G271" i="2"/>
  <c r="G270" i="2"/>
  <c r="G265" i="2"/>
  <c r="G264" i="2"/>
  <c r="G263" i="2" s="1"/>
  <c r="G261" i="2"/>
  <c r="G257" i="2"/>
  <c r="G229" i="2"/>
  <c r="G220" i="2"/>
  <c r="G212" i="2"/>
  <c r="G203" i="2"/>
  <c r="G190" i="2"/>
  <c r="G179" i="2"/>
  <c r="G121" i="2"/>
  <c r="G114" i="2"/>
  <c r="G92" i="2"/>
  <c r="G91" i="2" s="1"/>
  <c r="G85" i="2"/>
  <c r="G61" i="2"/>
  <c r="G57" i="2"/>
  <c r="G37" i="2"/>
  <c r="G31" i="2"/>
  <c r="G14" i="2"/>
  <c r="G13" i="2"/>
  <c r="G12" i="2" l="1"/>
  <c r="G11" i="2" s="1"/>
  <c r="G321" i="2" l="1"/>
  <c r="G10" i="2"/>
  <c r="G281" i="2" s="1"/>
  <c r="G322" i="2" s="1"/>
  <c r="G323" i="2" s="1"/>
</calcChain>
</file>

<file path=xl/sharedStrings.xml><?xml version="1.0" encoding="utf-8"?>
<sst xmlns="http://schemas.openxmlformats.org/spreadsheetml/2006/main" count="641" uniqueCount="275">
  <si>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</si>
  <si>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</si>
  <si>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</si>
  <si>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</si>
  <si>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</si>
  <si>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</si>
  <si>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</si>
  <si>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</si>
  <si>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</si>
  <si>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</si>
  <si>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</si>
  <si>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直接工事費総計</t>
    <rPh sb="0" eb="2">
      <t>チョクセツ</t>
    </rPh>
    <rPh sb="2" eb="5">
      <t>コウジヒ</t>
    </rPh>
    <rPh sb="5" eb="7">
      <t>ソウケイ</t>
    </rPh>
    <phoneticPr fontId="3"/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</si>
  <si>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</si>
  <si>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</si>
  <si>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</si>
  <si>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Ｒ１阿耕　中山間　吉井　管水路６工事</t>
  </si>
  <si>
    <t>工事原価
_x000D_</t>
  </si>
  <si>
    <t>式</t>
  </si>
  <si>
    <t>直接工事費
_x000D_</t>
  </si>
  <si>
    <t>直接工事費（仮設工を除く）
_x000D_</t>
  </si>
  <si>
    <t>幹線
_x000D_</t>
  </si>
  <si>
    <t>土工
_x000D_</t>
  </si>
  <si>
    <t>床掘
_x000D_</t>
  </si>
  <si>
    <t>m3</t>
  </si>
  <si>
    <t>埋戻①流用土
_x000D_</t>
  </si>
  <si>
    <t>埋戻②流用土
_x000D_</t>
  </si>
  <si>
    <t>埋戻③流用土
_x000D_</t>
  </si>
  <si>
    <t>砂基礎①
_x000D_再生砂</t>
  </si>
  <si>
    <t>砂基礎②
_x000D_再生砂</t>
  </si>
  <si>
    <t>埋戻①良質土
_x000D_</t>
  </si>
  <si>
    <t>埋戻②良質土
_x000D_</t>
  </si>
  <si>
    <t>埋戻③良質土
_x000D_</t>
  </si>
  <si>
    <t>基面整正
_x000D_</t>
  </si>
  <si>
    <t>㎡</t>
  </si>
  <si>
    <t>AS舗装版切断
_x000D_</t>
  </si>
  <si>
    <t>ｍ</t>
  </si>
  <si>
    <t>AS舗装版破砕
_x000D_</t>
  </si>
  <si>
    <t>AS殻運搬・処理
_x000D_</t>
  </si>
  <si>
    <t>表層（車道・路肩部）
_x000D_アスファルト舗装　t=40mm</t>
  </si>
  <si>
    <t>上層路盤（車道・路肩部）RC-40
_x000D_t=100mm</t>
  </si>
  <si>
    <t>残土処理
_x000D_</t>
  </si>
  <si>
    <t>管路布設工
_x000D_</t>
  </si>
  <si>
    <t>ダクタイル鋳鉄管　機械布設
_x000D_ALW形2種φ500×6</t>
  </si>
  <si>
    <t>ダクタイル鋳鉄管　機械布設
_x000D_K形φ500×6</t>
  </si>
  <si>
    <t>ﾀﾞｸﾀｲﾙ鋳鉄管切断
_x000D_φ500</t>
  </si>
  <si>
    <t>箇所</t>
  </si>
  <si>
    <t>ﾀﾞｸﾀｲﾙ鋳鉄管布設
_x000D_K形　φ500　異形管・短管</t>
  </si>
  <si>
    <t>個</t>
  </si>
  <si>
    <t>ﾀﾞｸﾀｲﾙ鋳鉄管布設
_x000D_K形　φ300　異形管・短管</t>
  </si>
  <si>
    <t>管材料
_x000D_</t>
  </si>
  <si>
    <t>ﾀﾞｸﾀｲﾙ鋳鉄管直管
_x000D_ALW形2種φ500×6</t>
  </si>
  <si>
    <t>本</t>
  </si>
  <si>
    <t>ﾀﾞｸﾀｲﾙ鋳鉄管直管
_x000D_K形DB種φ500×6</t>
  </si>
  <si>
    <t>ダクタイル鋳鉄幹K型曲管φ500　90°
_x000D_</t>
  </si>
  <si>
    <t>ﾀﾞｸﾀｲﾙ鋳鉄管K型曲管φ500　45°
_x000D_</t>
  </si>
  <si>
    <t>ﾀﾞｸﾀｲﾙ鋳鉄管K型曲管φ500　22°1/2
_x000D_</t>
  </si>
  <si>
    <t>ﾀﾞｸﾀｲﾙ鋳鉄管K型曲管φ500　11°1/4
_x000D_</t>
  </si>
  <si>
    <t>ﾀﾞｸﾀｲﾙ鋳鉄管K型曲管φ500　5°5/8
_x000D_</t>
  </si>
  <si>
    <t>ﾀﾞｸﾀｲﾙ鋳鉄管K型継輪φ500
_x000D_</t>
  </si>
  <si>
    <t>ダクタイル鋳鉄管　K形　短管1号
_x000D_φ500</t>
  </si>
  <si>
    <t>ダクタイル鋳鉄管　K形　短管2号
_x000D_φ500</t>
  </si>
  <si>
    <t>ﾀﾞｸﾀｲﾙ鋳鉄管K型挿し受片落管φ300×250
_x000D_</t>
  </si>
  <si>
    <t>ﾀﾞｸﾀｲﾙ鋳鉄管K型挿し受片落管φ300×200
_x000D_</t>
  </si>
  <si>
    <t>ﾀﾞｸﾀｲﾙ鋳鉄管K型二受T字管φ500×300
_x000D_</t>
  </si>
  <si>
    <t>ダクタイル鋳鉄管用特殊押輪φ500
_x000D_</t>
  </si>
  <si>
    <t>組</t>
  </si>
  <si>
    <t>ダクタイル鋳鉄管用特殊押輪φ300
_x000D_</t>
  </si>
  <si>
    <t>ダクタイル鋳鉄管用特殊押輪φ250
_x000D_</t>
  </si>
  <si>
    <t>ダクタイル鋳鉄管用特殊押輪φ200
_x000D_</t>
  </si>
  <si>
    <t>ﾀﾞｸﾀｲﾙ鋳鉄管用普通押輪φ500
_x000D_</t>
  </si>
  <si>
    <t>フランジ接合部品φ500 7.5k
_x000D_</t>
  </si>
  <si>
    <t>制水弁工
_x000D_</t>
  </si>
  <si>
    <t>制水弁機械据付＋バタフライ弁本体
_x000D_ﾊﾞﾀﾌﾗｲ弁（ﾌﾗﾝｼﾞ形）φ600</t>
  </si>
  <si>
    <t>基</t>
  </si>
  <si>
    <t>弁室Ｄ型 設置
_x000D_</t>
  </si>
  <si>
    <t>U字溝蓋150用2種設置
_x000D_B210×t90×L600</t>
  </si>
  <si>
    <t>排泥工
_x000D_</t>
  </si>
  <si>
    <t>コンクリート削孔
_x000D_φ220</t>
  </si>
  <si>
    <t>孔</t>
  </si>
  <si>
    <t>砂基礎①
_x000D_</t>
  </si>
  <si>
    <t>ﾀﾞｸﾀｲﾙ鋳鉄管直管　材料＋機械布設
_x000D_K形　φ200×5　3種</t>
  </si>
  <si>
    <t>ﾀﾞｸﾀｲﾙ鋳鉄管切断
_x000D_φ200</t>
  </si>
  <si>
    <t>ﾀﾞｸﾀｲﾙ鋳鉄管K型曲管φ200　45°
_x000D_</t>
  </si>
  <si>
    <t>ﾀﾞｸﾀｲﾙ鋳鉄管K型短管1号φ200
_x000D_</t>
  </si>
  <si>
    <t>ﾀﾞｸﾀｲﾙ鋳鉄管用特殊押輪K型φ200
_x000D_</t>
  </si>
  <si>
    <t>ﾀﾞｸﾀｲﾙ鋳鉄管　機械布設
_x000D_K形　φ200　異形管･短管</t>
  </si>
  <si>
    <t>制水弁据付＋制水弁本体
_x000D_制水弁,200mm</t>
  </si>
  <si>
    <t>弁室B-3型 H=1.00 設置
_x000D_</t>
  </si>
  <si>
    <t>U形側溝蓋150用2種設置
_x000D_</t>
  </si>
  <si>
    <t>フランジ接合部品φ200 7.5k
_x000D_</t>
  </si>
  <si>
    <t>復旧工
_x000D_</t>
  </si>
  <si>
    <t>コンクリート構造物取壊し
_x000D_制約無</t>
  </si>
  <si>
    <t>CON殻運搬・処理
_x000D_</t>
  </si>
  <si>
    <t>コンクリート
_x000D_18-8-40(高炉B) W/C65%</t>
  </si>
  <si>
    <t>型枠
_x000D_</t>
  </si>
  <si>
    <t>U字溝撤去・再設置
_x000D_L=2000,1000kg/個以下</t>
  </si>
  <si>
    <t>支線（1-7,1-7-3,2-1,2-1-1,2-1-2,2-1-3,2-1-4,2-2
_x000D_2-3,2-3-1号）</t>
  </si>
  <si>
    <t>CO舗装版切断
_x000D_</t>
  </si>
  <si>
    <t>CO舗装版破砕
_x000D_</t>
  </si>
  <si>
    <t>表土はぎ
_x000D_t=20cm</t>
  </si>
  <si>
    <t>表土戻し
_x000D_t=20cm</t>
  </si>
  <si>
    <t>床掘（路盤）
_x000D_</t>
  </si>
  <si>
    <t>床掘（砂質土）
_x000D_</t>
  </si>
  <si>
    <t>基面整生
_x000D_</t>
  </si>
  <si>
    <t>埋戻①流用土
_x000D_シングル配管</t>
  </si>
  <si>
    <t>埋戻②流用土
_x000D_シングル配管</t>
  </si>
  <si>
    <t>埋戻　良質土
_x000D_</t>
  </si>
  <si>
    <t>コンクリート舗装
_x000D_</t>
  </si>
  <si>
    <t>埋設表示テープ
_x000D_幅150mm　50m　2倍ﾎﾟﾘｴﾁﾚﾝｸﾛｽ</t>
  </si>
  <si>
    <t>管路布設工
_x000D_塩ビ管</t>
  </si>
  <si>
    <t>硬質ポリ塩化ビニル管
_x000D_VU,75mm</t>
  </si>
  <si>
    <t>硬質ポリ塩化ビニル管
_x000D_VU,100mm</t>
  </si>
  <si>
    <t>硬質ポリ塩化ビニル管
_x000D_VU,125mm</t>
  </si>
  <si>
    <t>硬質ポリ塩化ビニル管
_x000D_VU,150mm</t>
  </si>
  <si>
    <t>硬質ポリ塩化ビニル管
_x000D_VU,200mm</t>
  </si>
  <si>
    <t>硬質ポリ塩化ビニル管
_x000D_VU,250mm</t>
  </si>
  <si>
    <t>管継手材
_x000D_</t>
  </si>
  <si>
    <t>塩ビ製RRベンド90°φ75
_x000D_</t>
  </si>
  <si>
    <t>塩ビ製RRベンド90°φ100
_x000D_</t>
  </si>
  <si>
    <t>塩ビ製RRベンド90°φ150
_x000D_</t>
  </si>
  <si>
    <t>塩ビ製RRベンド90°φ200
_x000D_</t>
  </si>
  <si>
    <t>塩ビ製RRベンド45°φ75
_x000D_</t>
  </si>
  <si>
    <t>塩ビ製RRベンド45°φ150
_x000D_</t>
  </si>
  <si>
    <t>塩ビ製RRベンド45°φ200
_x000D_</t>
  </si>
  <si>
    <t>塩ビ製RRベンド22°1/2φ75
_x000D_</t>
  </si>
  <si>
    <t>塩ビ製RRベンド22°1/2φ150
_x000D_</t>
  </si>
  <si>
    <t>塩ビ製RRベンド22°1/2φ200
_x000D_</t>
  </si>
  <si>
    <t>塩ビ製RRベンド22°1/2φ250
_x000D_</t>
  </si>
  <si>
    <t>塩ビ製RRベンド11°1/4φ75
_x000D_</t>
  </si>
  <si>
    <t>塩ビ製RRベンド11°1/4φ150
_x000D_</t>
  </si>
  <si>
    <t>塩ビ製RRベンド5°5/8φ75
_x000D_</t>
  </si>
  <si>
    <t>塩ビ製RRベンド5°5/8φ100
_x000D_</t>
  </si>
  <si>
    <t>塩ビ製RRベンド5°5/8φ125
_x000D_</t>
  </si>
  <si>
    <t>塩ビ製RRベンド5°5/8φ150
_x000D_</t>
  </si>
  <si>
    <t>塩ビ製RRベンド5°5/8φ200
_x000D_</t>
  </si>
  <si>
    <t>塩ビ製RRベンド5°5/8φ250
_x000D_</t>
  </si>
  <si>
    <t>塩ビ管用離脱防止金具φ75
_x000D_</t>
  </si>
  <si>
    <t>塩ビ管用離脱防止金具φ100
_x000D_</t>
  </si>
  <si>
    <t>塩ビ管用離脱防止金具φ125
_x000D_</t>
  </si>
  <si>
    <t>塩ビ管用離脱防止金具φ150
_x000D_</t>
  </si>
  <si>
    <t>塩ビ管用離脱防止金具φ200
_x000D_</t>
  </si>
  <si>
    <t>塩ビ管用離脱防止金具φ250
_x000D_</t>
  </si>
  <si>
    <t>硬質ポリ塩化ビニル管継手材
_x000D_FC-RRメカ型チーズφ250*φ250(ｽﾄｯﾌﾟﾘﾝｸﾞ付き)</t>
  </si>
  <si>
    <t>硬質ポリ塩化ビニル管継手材
_x000D_FC-RRメカ型チーズφ200*φ200(ｽﾄｯﾌﾟﾘﾝｸﾞ付き)</t>
  </si>
  <si>
    <t>硬質ポリ塩化ビニル管継手材
_x000D_FC-RRメカ型チーズφ250*φ75(ｽﾄｯﾌﾟﾘﾝｸﾞ付き)</t>
  </si>
  <si>
    <t>硬質ポリ塩化ビニル管継手材
_x000D_FC-RRメカ型チーズφ200*φ75(ｽﾄｯﾌﾟﾘﾝｸﾞ付き)</t>
  </si>
  <si>
    <t>硬質ポリ塩化ビニル管継手材
_x000D_FC-RRメカ型チーズφ150*φ75(ｽﾄｯﾌﾟﾘﾝｸﾞ付き)</t>
  </si>
  <si>
    <t>硬質ポリ塩化ビニル管継手材
_x000D_FC-RRメカ型チーズφ125*φ75(ｽﾄｯﾌﾟﾘﾝｸﾞ付き)</t>
  </si>
  <si>
    <t>硬質ポリ塩化ビニル管継手材
_x000D_FC-RRメカ型チーズφ100*φ75(ｽﾄｯﾌﾟﾘﾝｸﾞ付き)</t>
  </si>
  <si>
    <t>硬質ポリ塩化ビニル管継手材
_x000D_FC-RRメカ型チーズφ75*φ75(ｽﾄｯﾌﾟﾘﾝｸﾞ付き)</t>
  </si>
  <si>
    <t>硬質ポリ塩化ビニル管継手材
_x000D_FC-RRメカ型片落管φ250×φ200(ｽﾄｯﾌﾟﾘﾝｸﾞ付き)</t>
  </si>
  <si>
    <t>硬質ポリ塩化ビニル管継手材
_x000D_FC-RRメカ型片落管φ200×φ150(ｽﾄｯﾌﾟﾘﾝｸﾞ付き)</t>
  </si>
  <si>
    <t>硬質ポリ塩化ビニル管継手材
_x000D_FC-RRメカ型片落管φ200×φ100(ｽﾄｯﾌﾟﾘﾝｸﾞ付き)</t>
  </si>
  <si>
    <t>硬質ポリ塩化ビニル管継手材
_x000D_FC-RRメカ型片落管φ150×φ125(ｽﾄｯﾌﾟﾘﾝｸﾞ付き)</t>
  </si>
  <si>
    <t>硬質ポリ塩化ビニル管継手材
_x000D_FC-RRメカ型片落管φ150×φ100(ｽﾄｯﾌﾟﾘﾝｸﾞ付き)</t>
  </si>
  <si>
    <t>硬質ポリ塩化ビニル管継手材
_x000D_FC-RRメカ型片落管φ125×φ100(ｽﾄｯﾌﾟﾘﾝｸﾞ付き)</t>
  </si>
  <si>
    <t>硬質ポリ塩化ビニル管継手材
_x000D_FC-RRメカ型片落管φ100×φ75(ｽﾄｯﾌﾟﾘﾝｸﾞ付き)</t>
  </si>
  <si>
    <t>硬質ポリ塩化ビニル管継手材
_x000D_FC-RRメカ型VPドレッサーφ125(ｽﾄｯﾌﾟﾘﾝｸﾞ付き)</t>
  </si>
  <si>
    <t>硬質ポリ塩化ビニル管継手材
_x000D_FC-RRメカ型VPドレッサーφ100(ｽﾄｯﾌﾟﾘﾝｸﾞ付き)</t>
  </si>
  <si>
    <t>硬質ポリ塩化ビニル管継手材
_x000D_FC-RRメカ型VPドレッサーφ75(ｽﾄｯﾌﾟﾘﾝｸﾞ付き)</t>
  </si>
  <si>
    <t>硬質ポリ塩化ビニル管継手材
_x000D_FC-RRメカ型VCドレッサーφ75(ｽﾄｯﾌﾟﾘﾝｸﾞ付き)</t>
  </si>
  <si>
    <t>硬質ポリ塩化ビニル管継手材
_x000D_FC-RRメカ型VCドレッサーφ150(ｽﾄｯﾌﾟﾘﾝｸﾞ付き)</t>
  </si>
  <si>
    <t>硬質ポリ塩化ビニル管継手材
_x000D_FC-RRメカ型VCドレッサーφ250(ｽﾄｯﾌﾟﾘﾝｸﾞ付き)</t>
  </si>
  <si>
    <t>ダクタイル鋳鉄管（T形）曲管
_x000D_φ150×45°</t>
  </si>
  <si>
    <t>ダクタイル鋳鉄管（Ｔ形）曲管
_x000D_φ250×45°</t>
  </si>
  <si>
    <t>ダクタイル鋳鉄管（K形）曲管
_x000D_φ250×45°</t>
  </si>
  <si>
    <t>ダクタイル鋳鉄管（Ｔ形）曲管
_x000D_φ250×22°1/2</t>
  </si>
  <si>
    <t>ダクタイル鋳鉄管（K形）曲管
_x000D_φ150×11°1/4</t>
  </si>
  <si>
    <t>ダクタイル鋳鉄管　K形　短管2号
_x000D_φ250</t>
  </si>
  <si>
    <t>ﾀﾞｸﾀｲﾙ鋳鉄管T型　T字管
_x000D_φ75×φ75</t>
  </si>
  <si>
    <t>ダクタイル鋳鉄管用離脱防止金具
_x000D_Ｔ形　φ75</t>
  </si>
  <si>
    <t>ダクタイル鋳鉄管用離脱防止金具
_x000D_Ｔ形　φ150</t>
  </si>
  <si>
    <t>ダクタイル鋳鉄管用離脱防止金具
_x000D_Ｔ形　φ250</t>
  </si>
  <si>
    <t>ダクタイル鋳鉄管用離脱防止金具
_x000D_K形　φ250</t>
  </si>
  <si>
    <t>管布設
_x000D_鋳鉄管</t>
  </si>
  <si>
    <t>ﾀﾞｸﾀｲﾙ鋳鉄管　材料＋機械布設
_x000D_直管，T形，3種，φ250</t>
  </si>
  <si>
    <t>ﾀﾞｸﾀｲﾙ鋳鉄管　材料＋機械布設
_x000D_直管，T形，3種，φ150</t>
  </si>
  <si>
    <t>ﾀﾞｸﾀｲﾙ鋳鉄管　材料＋人力布設
_x000D_直管，T形，3種，φ75</t>
  </si>
  <si>
    <t>ダクタイル鋳鉄管　T形異形管・短管　布設
_x000D_φ75</t>
  </si>
  <si>
    <t>ダクタイル鋳鉄管　T形異形管・短管　布設
_x000D_φ150</t>
  </si>
  <si>
    <t>ダクタイル鋳鉄管　T形異形管・短管　布設
_x000D_φ250</t>
  </si>
  <si>
    <t>ダクタイル鋳鉄管　K形異形管・短管　布設
_x000D_φ250</t>
  </si>
  <si>
    <t>管切断（DCIP管）
_x000D_φ75</t>
  </si>
  <si>
    <t>管切断（DCIP管）
_x000D_φ150</t>
  </si>
  <si>
    <t>管切断（DCIP管）
_x000D_φ250</t>
  </si>
  <si>
    <t>制水弁据付＋制水弁本体
_x000D_制水弁,250mm</t>
  </si>
  <si>
    <t>硬質ポリ塩化ビニル管継手材φ200
_x000D_FCD-RRメカ型ＭＦジョイント(ｽﾄｯﾌﾟﾘﾝｸﾞ付き)</t>
  </si>
  <si>
    <t>弁室B-4型 H=1.2 設置
_x000D_</t>
  </si>
  <si>
    <t>弁室C-4型 H=1.00 設置
_x000D_</t>
  </si>
  <si>
    <t>ダクタイル鋳鉄管　K形　短管1号
_x000D_φ250</t>
  </si>
  <si>
    <t>ダクタイル鋳鉄管　T形　短管1号
_x000D_φ250</t>
  </si>
  <si>
    <t>ダクタイル鋳鉄管　K形　短管2号
_x000D_φ200</t>
  </si>
  <si>
    <t>ダクタイル鋳鉄管　K形異形管・短管　布設
_x000D_φ200</t>
  </si>
  <si>
    <t>鋼管
_x000D_1-7号支線水路</t>
  </si>
  <si>
    <t>SGP直管
_x000D_SGP白φ100　L=4.0m</t>
  </si>
  <si>
    <t>SGP曲管
_x000D_SGP白φ100　90°</t>
  </si>
  <si>
    <t>SGP Ｔ字管
_x000D_φ100×75</t>
  </si>
  <si>
    <t>鋼管切断　SGP白φ100
_x000D_</t>
  </si>
  <si>
    <t>開先加工　SGP白φ100
_x000D_</t>
  </si>
  <si>
    <t>鋼管溶接　SGP白φ100
_x000D_</t>
  </si>
  <si>
    <t>弁類
_x000D_空気弁,25mm</t>
  </si>
  <si>
    <t>鋼管吊込据付　SGP白φ100
_x000D_</t>
  </si>
  <si>
    <t>鋼管
_x000D_1-7-3号支線水路</t>
  </si>
  <si>
    <t>SGP直管
_x000D_SGP白φ80　L=4.0m</t>
  </si>
  <si>
    <t>SGP曲管
_x000D_SGP白φ80　45°</t>
  </si>
  <si>
    <t>SGP曲管
_x000D_SGP白φ80　90°</t>
  </si>
  <si>
    <t>鋼管切断　SGP白φ80
_x000D_</t>
  </si>
  <si>
    <t>開先加工　SGP白φ80
_x000D_</t>
  </si>
  <si>
    <t>鋼管溶接　SGP白φ80
_x000D_</t>
  </si>
  <si>
    <t>鋼管吊込据付　SGP白φ80
_x000D_</t>
  </si>
  <si>
    <t>鋼管
_x000D_2-1号支線水路</t>
  </si>
  <si>
    <t>SGP直管
_x000D_SGP白φ125　L=5.5m</t>
  </si>
  <si>
    <t>SGP曲管
_x000D_SGP白φ125　90°</t>
  </si>
  <si>
    <t>SGP Ｔ字管
_x000D_φ125</t>
  </si>
  <si>
    <t>鋼管切断　SGP白φ125
_x000D_</t>
  </si>
  <si>
    <t>開先加工　SGP白φ125
_x000D_</t>
  </si>
  <si>
    <t>鋼管溶接　SGP白φ125
_x000D_</t>
  </si>
  <si>
    <t>鋼管吊込据付　SGP白φ125
_x000D_</t>
  </si>
  <si>
    <t>給水栓工
_x000D_</t>
  </si>
  <si>
    <t>TS45°ﾍﾞﾝﾄﾞφ75
_x000D_</t>
  </si>
  <si>
    <t>TS90°ﾍﾞﾝﾄﾞφ75
_x000D_</t>
  </si>
  <si>
    <t>ﾀﾞｸﾀｲﾙ鋳鉄管切断
_x000D_φ75</t>
  </si>
  <si>
    <t>給水栓工φ50（水田用）
_x000D_</t>
  </si>
  <si>
    <t>給水栓工φ75（水田用）
_x000D_</t>
  </si>
  <si>
    <t>給水栓工φ50（畑用）
_x000D_</t>
  </si>
  <si>
    <t>水管橋
_x000D_3号水管橋固定台</t>
  </si>
  <si>
    <t>コンクリート
_x000D_18-8-40（高炉Ｂ）W/C65%</t>
  </si>
  <si>
    <t>瀝青質目地板
_x000D_t=10mm</t>
  </si>
  <si>
    <t>練石積
_x000D_</t>
  </si>
  <si>
    <t>直接工事費（仮設工）
_x000D_</t>
  </si>
  <si>
    <t>仮設工
_x000D_</t>
  </si>
  <si>
    <t>耕起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</si>
  <si>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</si>
  <si>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</si>
  <si>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</si>
  <si>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</si>
  <si>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</si>
  <si>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</si>
  <si>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</si>
  <si>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一括計上価格
_x000D_</t>
  </si>
  <si>
    <t>試験費
_x000D_</t>
  </si>
  <si>
    <t>再生砂試験
_x000D_</t>
  </si>
  <si>
    <t>六価クロム溶出試験
_x000D_</t>
  </si>
  <si>
    <t>検体</t>
  </si>
  <si>
    <t>残土試験
_x000D_</t>
  </si>
  <si>
    <t>土壌分析試験費
_x000D_</t>
  </si>
  <si>
    <t>工事価格
_x000D_</t>
  </si>
  <si>
    <t>製作工事原価
_x000D_</t>
  </si>
  <si>
    <t>直接製作費
_x000D_</t>
  </si>
  <si>
    <t>鋼製付属設備製作工
_x000D_</t>
  </si>
  <si>
    <t>ステンレス鋼等辺山形鋼
_x000D_K96001,SUS304　50mm×6mm</t>
  </si>
  <si>
    <t>kg</t>
  </si>
  <si>
    <t>補助材料費(製作)
_x000D_鋼製付属設備,</t>
  </si>
  <si>
    <t>絶縁用Uボルト
_x000D_80A,K96002</t>
  </si>
  <si>
    <t>絶縁用ワッシャ
_x000D_M10,K96003</t>
  </si>
  <si>
    <t>絶縁用スリーブ
_x000D_M10,K96004</t>
  </si>
  <si>
    <t>ワッシャ
_x000D_SUS304　M10,K96008</t>
  </si>
  <si>
    <t>コンクリートアンカー用樹脂カプセル
_x000D_R-10N,K96005</t>
  </si>
  <si>
    <t>全ねじボルト
_x000D_SUS304 M10,K96006</t>
  </si>
  <si>
    <t>六角ナット（座金）
_x000D_SUS304 M10×120,K96007</t>
  </si>
  <si>
    <t>鋼製付属設備製作工
_x000D_架台,,５基以上</t>
  </si>
  <si>
    <t>間接製作費
_x000D_</t>
  </si>
  <si>
    <t>間接労務費
_x000D_</t>
  </si>
  <si>
    <t>工場管理費
_x000D_</t>
  </si>
  <si>
    <t>据付工事原価
_x000D_</t>
  </si>
  <si>
    <t>輸送費
_x000D_</t>
  </si>
  <si>
    <t>輸送費（鋼製付属）
_x000D_</t>
  </si>
  <si>
    <t>輸送費（鋼製付属）
_x000D_鋼製付属設備,,,</t>
  </si>
  <si>
    <t>鋼製付属設備据付工
_x000D_</t>
  </si>
  <si>
    <t>鋼製付属設備据付工
_x000D_架台,,５基以上</t>
  </si>
  <si>
    <t>補助材料費(据付)
_x000D_鋼製付属設備,</t>
  </si>
  <si>
    <t>コンクリート削孔
_x000D_径12,,</t>
  </si>
  <si>
    <t>据付間接費
_x000D_</t>
  </si>
  <si>
    <t>設計技術費
_x000D_</t>
  </si>
  <si>
    <t>工事価格総計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</si>
</sst>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5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15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5" t="s">
        <v>16</v>
      </c>
      <c r="B10" s="33"/>
      <c r="C10" s="33"/>
      <c r="D10" s="34"/>
      <c r="E10" s="18" t="s">
        <v>17</v>
      </c>
      <c r="F10" s="19">
        <v>1</v>
      </c>
      <c r="G10" s="20">
        <f>+G11+G270</f>
        <v>0</v>
      </c>
      <c r="H10" s="2"/>
      <c r="I10" s="21">
        <v>1</v>
      </c>
      <c r="J10" s="21"/>
    </row>
    <row r="11" spans="1:10" ht="42" customHeight="1">
      <c r="A11" s="35" t="s">
        <v>18</v>
      </c>
      <c r="B11" s="33"/>
      <c r="C11" s="33"/>
      <c r="D11" s="34"/>
      <c r="E11" s="18" t="s">
        <v>17</v>
      </c>
      <c r="F11" s="19">
        <v>1</v>
      </c>
      <c r="G11" s="20">
        <f>+G12+G263</f>
        <v>0</v>
      </c>
      <c r="H11" s="2"/>
      <c r="I11" s="21">
        <v>2</v>
      </c>
      <c r="J11" s="21"/>
    </row>
    <row r="12" spans="1:10" ht="42" customHeight="1">
      <c r="A12" s="35" t="s">
        <v>19</v>
      </c>
      <c r="B12" s="33"/>
      <c r="C12" s="33"/>
      <c r="D12" s="34"/>
      <c r="E12" s="18" t="s">
        <v>17</v>
      </c>
      <c r="F12" s="19">
        <v>1</v>
      </c>
      <c r="G12" s="20">
        <f>+G13+G91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20</v>
      </c>
      <c r="C13" s="33"/>
      <c r="D13" s="34"/>
      <c r="E13" s="18" t="s">
        <v>17</v>
      </c>
      <c r="F13" s="19">
        <v>1</v>
      </c>
      <c r="G13" s="20">
        <f>+G14+G31+G37+G57+G61+G85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21</v>
      </c>
      <c r="D14" s="34"/>
      <c r="E14" s="18" t="s">
        <v>17</v>
      </c>
      <c r="F14" s="19">
        <v>1</v>
      </c>
      <c r="G14" s="20">
        <f>+G15+G16+G17+G18+G19+G20+G21+G22+G23+G24+G25+G26+G27+G28+G29+G30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22</v>
      </c>
      <c r="E15" s="18" t="s">
        <v>23</v>
      </c>
      <c r="F15" s="19">
        <v>586</v>
      </c>
      <c r="G15" s="38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24</v>
      </c>
      <c r="E16" s="18" t="s">
        <v>23</v>
      </c>
      <c r="F16" s="19">
        <v>147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25</v>
      </c>
      <c r="E17" s="18" t="s">
        <v>23</v>
      </c>
      <c r="F17" s="19">
        <v>281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26</v>
      </c>
      <c r="E18" s="18" t="s">
        <v>23</v>
      </c>
      <c r="F18" s="19">
        <v>67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27</v>
      </c>
      <c r="E19" s="18" t="s">
        <v>23</v>
      </c>
      <c r="F19" s="19">
        <v>2.4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28</v>
      </c>
      <c r="E20" s="18" t="s">
        <v>23</v>
      </c>
      <c r="F20" s="19">
        <v>6.7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29</v>
      </c>
      <c r="E21" s="18" t="s">
        <v>23</v>
      </c>
      <c r="F21" s="19">
        <v>8.5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30</v>
      </c>
      <c r="E22" s="18" t="s">
        <v>23</v>
      </c>
      <c r="F22" s="19">
        <v>6.5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31</v>
      </c>
      <c r="E23" s="18" t="s">
        <v>23</v>
      </c>
      <c r="F23" s="19">
        <v>2.9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32</v>
      </c>
      <c r="E24" s="18" t="s">
        <v>33</v>
      </c>
      <c r="F24" s="19">
        <v>358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34</v>
      </c>
      <c r="E25" s="18" t="s">
        <v>35</v>
      </c>
      <c r="F25" s="19">
        <v>15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36</v>
      </c>
      <c r="E26" s="18" t="s">
        <v>33</v>
      </c>
      <c r="F26" s="19">
        <v>19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37</v>
      </c>
      <c r="E27" s="18" t="s">
        <v>23</v>
      </c>
      <c r="F27" s="19">
        <v>0.8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38</v>
      </c>
      <c r="E28" s="18" t="s">
        <v>33</v>
      </c>
      <c r="F28" s="19">
        <v>19</v>
      </c>
      <c r="G28" s="38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39</v>
      </c>
      <c r="E29" s="18" t="s">
        <v>33</v>
      </c>
      <c r="F29" s="19">
        <v>24</v>
      </c>
      <c r="G29" s="38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7" t="s">
        <v>40</v>
      </c>
      <c r="E30" s="18" t="s">
        <v>23</v>
      </c>
      <c r="F30" s="19">
        <v>91</v>
      </c>
      <c r="G30" s="38"/>
      <c r="H30" s="2"/>
      <c r="I30" s="21">
        <v>21</v>
      </c>
      <c r="J30" s="21">
        <v>4</v>
      </c>
    </row>
    <row r="31" spans="1:10" ht="42" customHeight="1">
      <c r="A31" s="16"/>
      <c r="B31" s="17"/>
      <c r="C31" s="36" t="s">
        <v>41</v>
      </c>
      <c r="D31" s="34"/>
      <c r="E31" s="18" t="s">
        <v>17</v>
      </c>
      <c r="F31" s="19">
        <v>1</v>
      </c>
      <c r="G31" s="20">
        <f>+G32+G33+G34+G35+G36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7" t="s">
        <v>42</v>
      </c>
      <c r="E32" s="18" t="s">
        <v>35</v>
      </c>
      <c r="F32" s="19">
        <v>175.3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43</v>
      </c>
      <c r="E33" s="18" t="s">
        <v>35</v>
      </c>
      <c r="F33" s="19">
        <v>65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44</v>
      </c>
      <c r="E34" s="18" t="s">
        <v>45</v>
      </c>
      <c r="F34" s="19">
        <v>13</v>
      </c>
      <c r="G34" s="38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46</v>
      </c>
      <c r="E35" s="18" t="s">
        <v>47</v>
      </c>
      <c r="F35" s="19">
        <v>22</v>
      </c>
      <c r="G35" s="38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48</v>
      </c>
      <c r="E36" s="18" t="s">
        <v>47</v>
      </c>
      <c r="F36" s="19">
        <v>3</v>
      </c>
      <c r="G36" s="38"/>
      <c r="H36" s="2"/>
      <c r="I36" s="21">
        <v>27</v>
      </c>
      <c r="J36" s="21">
        <v>4</v>
      </c>
    </row>
    <row r="37" spans="1:10" ht="42" customHeight="1">
      <c r="A37" s="16"/>
      <c r="B37" s="17"/>
      <c r="C37" s="36" t="s">
        <v>49</v>
      </c>
      <c r="D37" s="34"/>
      <c r="E37" s="18" t="s">
        <v>17</v>
      </c>
      <c r="F37" s="19">
        <v>1</v>
      </c>
      <c r="G37" s="20">
        <f>+G38+G39+G40+G41+G42+G43+G44+G45+G46+G47+G48+G49+G50+G51+G52+G53+G54+G55+G56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50</v>
      </c>
      <c r="E38" s="18" t="s">
        <v>51</v>
      </c>
      <c r="F38" s="19">
        <v>31</v>
      </c>
      <c r="G38" s="38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52</v>
      </c>
      <c r="E39" s="18" t="s">
        <v>51</v>
      </c>
      <c r="F39" s="19">
        <v>11</v>
      </c>
      <c r="G39" s="38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53</v>
      </c>
      <c r="E40" s="18" t="s">
        <v>47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54</v>
      </c>
      <c r="E41" s="18" t="s">
        <v>47</v>
      </c>
      <c r="F41" s="19">
        <v>2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55</v>
      </c>
      <c r="E42" s="18" t="s">
        <v>47</v>
      </c>
      <c r="F42" s="19">
        <v>6</v>
      </c>
      <c r="G42" s="38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56</v>
      </c>
      <c r="E43" s="18" t="s">
        <v>47</v>
      </c>
      <c r="F43" s="19">
        <v>4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57</v>
      </c>
      <c r="E44" s="18" t="s">
        <v>47</v>
      </c>
      <c r="F44" s="19">
        <v>4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58</v>
      </c>
      <c r="E45" s="18" t="s">
        <v>47</v>
      </c>
      <c r="F45" s="19">
        <v>4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59</v>
      </c>
      <c r="E46" s="18" t="s">
        <v>47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60</v>
      </c>
      <c r="E47" s="18" t="s">
        <v>47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61</v>
      </c>
      <c r="E48" s="18" t="s">
        <v>47</v>
      </c>
      <c r="F48" s="19">
        <v>2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62</v>
      </c>
      <c r="E49" s="18" t="s">
        <v>47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63</v>
      </c>
      <c r="E50" s="18" t="s">
        <v>47</v>
      </c>
      <c r="F50" s="19">
        <v>3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64</v>
      </c>
      <c r="E51" s="18" t="s">
        <v>65</v>
      </c>
      <c r="F51" s="19">
        <v>37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66</v>
      </c>
      <c r="E52" s="18" t="s">
        <v>65</v>
      </c>
      <c r="F52" s="19">
        <v>3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67</v>
      </c>
      <c r="E53" s="18" t="s">
        <v>65</v>
      </c>
      <c r="F53" s="19">
        <v>2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68</v>
      </c>
      <c r="E54" s="18" t="s">
        <v>65</v>
      </c>
      <c r="F54" s="19">
        <v>2</v>
      </c>
      <c r="G54" s="38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7" t="s">
        <v>69</v>
      </c>
      <c r="E55" s="18" t="s">
        <v>47</v>
      </c>
      <c r="F55" s="19">
        <v>6</v>
      </c>
      <c r="G55" s="38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7" t="s">
        <v>70</v>
      </c>
      <c r="E56" s="18" t="s">
        <v>65</v>
      </c>
      <c r="F56" s="19">
        <v>2</v>
      </c>
      <c r="G56" s="38"/>
      <c r="H56" s="2"/>
      <c r="I56" s="21">
        <v>47</v>
      </c>
      <c r="J56" s="21">
        <v>4</v>
      </c>
    </row>
    <row r="57" spans="1:10" ht="42" customHeight="1">
      <c r="A57" s="16"/>
      <c r="B57" s="17"/>
      <c r="C57" s="36" t="s">
        <v>71</v>
      </c>
      <c r="D57" s="34"/>
      <c r="E57" s="18" t="s">
        <v>17</v>
      </c>
      <c r="F57" s="19">
        <v>1</v>
      </c>
      <c r="G57" s="20">
        <f>+G58+G59+G60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7" t="s">
        <v>72</v>
      </c>
      <c r="E58" s="18" t="s">
        <v>73</v>
      </c>
      <c r="F58" s="19">
        <v>1</v>
      </c>
      <c r="G58" s="38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7" t="s">
        <v>74</v>
      </c>
      <c r="E59" s="18" t="s">
        <v>45</v>
      </c>
      <c r="F59" s="19">
        <v>1</v>
      </c>
      <c r="G59" s="38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7" t="s">
        <v>75</v>
      </c>
      <c r="E60" s="18" t="s">
        <v>47</v>
      </c>
      <c r="F60" s="19">
        <v>2</v>
      </c>
      <c r="G60" s="38"/>
      <c r="H60" s="2"/>
      <c r="I60" s="21">
        <v>51</v>
      </c>
      <c r="J60" s="21">
        <v>4</v>
      </c>
    </row>
    <row r="61" spans="1:10" ht="42" customHeight="1">
      <c r="A61" s="16"/>
      <c r="B61" s="17"/>
      <c r="C61" s="36" t="s">
        <v>76</v>
      </c>
      <c r="D61" s="34"/>
      <c r="E61" s="18" t="s">
        <v>17</v>
      </c>
      <c r="F61" s="19">
        <v>1</v>
      </c>
      <c r="G61" s="20">
        <f>+G62+G63+G64+G65+G66+G67+G68+G69+G70+G71+G72+G73+G74+G75+G76+G77+G78+G79+G80+G81+G82+G83+G84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7" t="s">
        <v>77</v>
      </c>
      <c r="E62" s="18" t="s">
        <v>78</v>
      </c>
      <c r="F62" s="19">
        <v>1</v>
      </c>
      <c r="G62" s="38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7" t="s">
        <v>22</v>
      </c>
      <c r="E63" s="18" t="s">
        <v>23</v>
      </c>
      <c r="F63" s="19">
        <v>4</v>
      </c>
      <c r="G63" s="38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7" t="s">
        <v>79</v>
      </c>
      <c r="E64" s="18" t="s">
        <v>23</v>
      </c>
      <c r="F64" s="19">
        <v>0.2</v>
      </c>
      <c r="G64" s="38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7" t="s">
        <v>28</v>
      </c>
      <c r="E65" s="18" t="s">
        <v>23</v>
      </c>
      <c r="F65" s="19">
        <v>0.6</v>
      </c>
      <c r="G65" s="38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7" t="s">
        <v>29</v>
      </c>
      <c r="E66" s="18" t="s">
        <v>23</v>
      </c>
      <c r="F66" s="19">
        <v>1.6</v>
      </c>
      <c r="G66" s="38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7" t="s">
        <v>30</v>
      </c>
      <c r="E67" s="18" t="s">
        <v>23</v>
      </c>
      <c r="F67" s="19">
        <v>1</v>
      </c>
      <c r="G67" s="38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7" t="s">
        <v>32</v>
      </c>
      <c r="E68" s="18" t="s">
        <v>33</v>
      </c>
      <c r="F68" s="19">
        <v>1.8</v>
      </c>
      <c r="G68" s="38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7" t="s">
        <v>34</v>
      </c>
      <c r="E69" s="18" t="s">
        <v>35</v>
      </c>
      <c r="F69" s="19">
        <v>6.6</v>
      </c>
      <c r="G69" s="38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7" t="s">
        <v>36</v>
      </c>
      <c r="E70" s="18" t="s">
        <v>33</v>
      </c>
      <c r="F70" s="19">
        <v>5.0999999999999996</v>
      </c>
      <c r="G70" s="38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7" t="s">
        <v>37</v>
      </c>
      <c r="E71" s="18" t="s">
        <v>23</v>
      </c>
      <c r="F71" s="19">
        <v>0.2</v>
      </c>
      <c r="G71" s="38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7" t="s">
        <v>38</v>
      </c>
      <c r="E72" s="18" t="s">
        <v>33</v>
      </c>
      <c r="F72" s="19">
        <v>5.0999999999999996</v>
      </c>
      <c r="G72" s="38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7" t="s">
        <v>39</v>
      </c>
      <c r="E73" s="18" t="s">
        <v>33</v>
      </c>
      <c r="F73" s="19">
        <v>5.0999999999999996</v>
      </c>
      <c r="G73" s="38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7" t="s">
        <v>40</v>
      </c>
      <c r="E74" s="18" t="s">
        <v>23</v>
      </c>
      <c r="F74" s="19">
        <v>4</v>
      </c>
      <c r="G74" s="38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7" t="s">
        <v>80</v>
      </c>
      <c r="E75" s="18" t="s">
        <v>35</v>
      </c>
      <c r="F75" s="19">
        <v>0.9</v>
      </c>
      <c r="G75" s="38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7" t="s">
        <v>81</v>
      </c>
      <c r="E76" s="18" t="s">
        <v>45</v>
      </c>
      <c r="F76" s="19">
        <v>2</v>
      </c>
      <c r="G76" s="38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7" t="s">
        <v>82</v>
      </c>
      <c r="E77" s="18" t="s">
        <v>47</v>
      </c>
      <c r="F77" s="19">
        <v>4</v>
      </c>
      <c r="G77" s="38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7" t="s">
        <v>83</v>
      </c>
      <c r="E78" s="18" t="s">
        <v>47</v>
      </c>
      <c r="F78" s="19">
        <v>2</v>
      </c>
      <c r="G78" s="38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7" t="s">
        <v>84</v>
      </c>
      <c r="E79" s="18" t="s">
        <v>47</v>
      </c>
      <c r="F79" s="19">
        <v>6</v>
      </c>
      <c r="G79" s="38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7" t="s">
        <v>85</v>
      </c>
      <c r="E80" s="18" t="s">
        <v>51</v>
      </c>
      <c r="F80" s="19">
        <v>6</v>
      </c>
      <c r="G80" s="38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7" t="s">
        <v>86</v>
      </c>
      <c r="E81" s="18" t="s">
        <v>73</v>
      </c>
      <c r="F81" s="19">
        <v>1</v>
      </c>
      <c r="G81" s="38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7" t="s">
        <v>87</v>
      </c>
      <c r="E82" s="18" t="s">
        <v>45</v>
      </c>
      <c r="F82" s="19">
        <v>1</v>
      </c>
      <c r="G82" s="38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7" t="s">
        <v>88</v>
      </c>
      <c r="E83" s="18" t="s">
        <v>47</v>
      </c>
      <c r="F83" s="19">
        <v>2</v>
      </c>
      <c r="G83" s="38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7" t="s">
        <v>89</v>
      </c>
      <c r="E84" s="18" t="s">
        <v>65</v>
      </c>
      <c r="F84" s="19">
        <v>2</v>
      </c>
      <c r="G84" s="38"/>
      <c r="H84" s="2"/>
      <c r="I84" s="21">
        <v>75</v>
      </c>
      <c r="J84" s="21">
        <v>4</v>
      </c>
    </row>
    <row r="85" spans="1:10" ht="42" customHeight="1">
      <c r="A85" s="16"/>
      <c r="B85" s="17"/>
      <c r="C85" s="36" t="s">
        <v>90</v>
      </c>
      <c r="D85" s="34"/>
      <c r="E85" s="18" t="s">
        <v>17</v>
      </c>
      <c r="F85" s="19">
        <v>1</v>
      </c>
      <c r="G85" s="20">
        <f>+G86+G87+G88+G89+G90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7" t="s">
        <v>91</v>
      </c>
      <c r="E86" s="18" t="s">
        <v>23</v>
      </c>
      <c r="F86" s="19">
        <v>1.6</v>
      </c>
      <c r="G86" s="38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7" t="s">
        <v>92</v>
      </c>
      <c r="E87" s="18" t="s">
        <v>23</v>
      </c>
      <c r="F87" s="19">
        <v>1.6</v>
      </c>
      <c r="G87" s="38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7" t="s">
        <v>93</v>
      </c>
      <c r="E88" s="18" t="s">
        <v>23</v>
      </c>
      <c r="F88" s="19">
        <v>1.6</v>
      </c>
      <c r="G88" s="38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7" t="s">
        <v>94</v>
      </c>
      <c r="E89" s="18" t="s">
        <v>33</v>
      </c>
      <c r="F89" s="19">
        <v>18</v>
      </c>
      <c r="G89" s="38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7" t="s">
        <v>95</v>
      </c>
      <c r="E90" s="18" t="s">
        <v>35</v>
      </c>
      <c r="F90" s="19">
        <v>1.7</v>
      </c>
      <c r="G90" s="38"/>
      <c r="H90" s="2"/>
      <c r="I90" s="21">
        <v>81</v>
      </c>
      <c r="J90" s="21">
        <v>4</v>
      </c>
    </row>
    <row r="91" spans="1:10" ht="42" customHeight="1">
      <c r="A91" s="16"/>
      <c r="B91" s="36" t="s">
        <v>96</v>
      </c>
      <c r="C91" s="33"/>
      <c r="D91" s="34"/>
      <c r="E91" s="18" t="s">
        <v>17</v>
      </c>
      <c r="F91" s="19">
        <v>1</v>
      </c>
      <c r="G91" s="20">
        <f>+G92+G114+G121+G179+G190+G203+G212+G220+G229+G257+G261</f>
        <v>0</v>
      </c>
      <c r="H91" s="2"/>
      <c r="I91" s="21">
        <v>82</v>
      </c>
      <c r="J91" s="21">
        <v>2</v>
      </c>
    </row>
    <row r="92" spans="1:10" ht="42" customHeight="1">
      <c r="A92" s="16"/>
      <c r="B92" s="17"/>
      <c r="C92" s="36" t="s">
        <v>21</v>
      </c>
      <c r="D92" s="34"/>
      <c r="E92" s="18" t="s">
        <v>17</v>
      </c>
      <c r="F92" s="19">
        <v>1</v>
      </c>
      <c r="G92" s="20">
        <f>+G93+G94+G95+G96+G97+G98+G99+G100+G101+G102+G103+G104+G105+G106+G107+G108+G109+G110+G111+G112+G113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7" t="s">
        <v>34</v>
      </c>
      <c r="E93" s="18" t="s">
        <v>35</v>
      </c>
      <c r="F93" s="19">
        <v>50</v>
      </c>
      <c r="G93" s="38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7" t="s">
        <v>36</v>
      </c>
      <c r="E94" s="18" t="s">
        <v>33</v>
      </c>
      <c r="F94" s="19">
        <v>19</v>
      </c>
      <c r="G94" s="38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7" t="s">
        <v>97</v>
      </c>
      <c r="E95" s="18" t="s">
        <v>35</v>
      </c>
      <c r="F95" s="19">
        <v>8.9</v>
      </c>
      <c r="G95" s="38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7" t="s">
        <v>98</v>
      </c>
      <c r="E96" s="18" t="s">
        <v>33</v>
      </c>
      <c r="F96" s="19">
        <v>3.2</v>
      </c>
      <c r="G96" s="38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7" t="s">
        <v>99</v>
      </c>
      <c r="E97" s="18" t="s">
        <v>33</v>
      </c>
      <c r="F97" s="19">
        <v>55</v>
      </c>
      <c r="G97" s="38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7" t="s">
        <v>100</v>
      </c>
      <c r="E98" s="18" t="s">
        <v>33</v>
      </c>
      <c r="F98" s="19">
        <v>55</v>
      </c>
      <c r="G98" s="38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7" t="s">
        <v>101</v>
      </c>
      <c r="E99" s="18" t="s">
        <v>23</v>
      </c>
      <c r="F99" s="19">
        <v>1.5</v>
      </c>
      <c r="G99" s="38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7" t="s">
        <v>102</v>
      </c>
      <c r="E100" s="18" t="s">
        <v>23</v>
      </c>
      <c r="F100" s="19">
        <v>198</v>
      </c>
      <c r="G100" s="38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7" t="s">
        <v>103</v>
      </c>
      <c r="E101" s="18" t="s">
        <v>33</v>
      </c>
      <c r="F101" s="19">
        <v>277</v>
      </c>
      <c r="G101" s="38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7" t="s">
        <v>27</v>
      </c>
      <c r="E102" s="18" t="s">
        <v>23</v>
      </c>
      <c r="F102" s="19">
        <v>2</v>
      </c>
      <c r="G102" s="38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7" t="s">
        <v>28</v>
      </c>
      <c r="E103" s="18" t="s">
        <v>23</v>
      </c>
      <c r="F103" s="19">
        <v>3.6</v>
      </c>
      <c r="G103" s="38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7" t="s">
        <v>104</v>
      </c>
      <c r="E104" s="18" t="s">
        <v>23</v>
      </c>
      <c r="F104" s="19">
        <v>28</v>
      </c>
      <c r="G104" s="38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7" t="s">
        <v>105</v>
      </c>
      <c r="E105" s="18" t="s">
        <v>23</v>
      </c>
      <c r="F105" s="19">
        <v>141</v>
      </c>
      <c r="G105" s="38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7" t="s">
        <v>106</v>
      </c>
      <c r="E106" s="18" t="s">
        <v>23</v>
      </c>
      <c r="F106" s="19">
        <v>17</v>
      </c>
      <c r="G106" s="38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7" t="s">
        <v>38</v>
      </c>
      <c r="E107" s="18" t="s">
        <v>33</v>
      </c>
      <c r="F107" s="19">
        <v>19</v>
      </c>
      <c r="G107" s="38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7" t="s">
        <v>107</v>
      </c>
      <c r="E108" s="18" t="s">
        <v>33</v>
      </c>
      <c r="F108" s="19">
        <v>3.2</v>
      </c>
      <c r="G108" s="38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7" t="s">
        <v>39</v>
      </c>
      <c r="E109" s="18" t="s">
        <v>33</v>
      </c>
      <c r="F109" s="19">
        <v>22</v>
      </c>
      <c r="G109" s="38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7" t="s">
        <v>108</v>
      </c>
      <c r="E110" s="18" t="s">
        <v>35</v>
      </c>
      <c r="F110" s="19">
        <v>30</v>
      </c>
      <c r="G110" s="38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7" t="s">
        <v>37</v>
      </c>
      <c r="E111" s="18" t="s">
        <v>23</v>
      </c>
      <c r="F111" s="19">
        <v>0.8</v>
      </c>
      <c r="G111" s="38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7" t="s">
        <v>92</v>
      </c>
      <c r="E112" s="18" t="s">
        <v>23</v>
      </c>
      <c r="F112" s="19">
        <v>0.3</v>
      </c>
      <c r="G112" s="38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7" t="s">
        <v>40</v>
      </c>
      <c r="E113" s="18" t="s">
        <v>23</v>
      </c>
      <c r="F113" s="19">
        <v>14</v>
      </c>
      <c r="G113" s="38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36" t="s">
        <v>109</v>
      </c>
      <c r="D114" s="34"/>
      <c r="E114" s="18" t="s">
        <v>17</v>
      </c>
      <c r="F114" s="19">
        <v>1</v>
      </c>
      <c r="G114" s="20">
        <f>+G115+G116+G117+G118+G119+G120</f>
        <v>0</v>
      </c>
      <c r="H114" s="2"/>
      <c r="I114" s="21">
        <v>105</v>
      </c>
      <c r="J114" s="21">
        <v>3</v>
      </c>
    </row>
    <row r="115" spans="1:10" ht="42" customHeight="1">
      <c r="A115" s="16"/>
      <c r="B115" s="17"/>
      <c r="C115" s="17"/>
      <c r="D115" s="37" t="s">
        <v>110</v>
      </c>
      <c r="E115" s="18" t="s">
        <v>35</v>
      </c>
      <c r="F115" s="19">
        <v>229.1</v>
      </c>
      <c r="G115" s="38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17"/>
      <c r="D116" s="37" t="s">
        <v>111</v>
      </c>
      <c r="E116" s="18" t="s">
        <v>35</v>
      </c>
      <c r="F116" s="19">
        <v>59.6</v>
      </c>
      <c r="G116" s="38"/>
      <c r="H116" s="2"/>
      <c r="I116" s="21">
        <v>107</v>
      </c>
      <c r="J116" s="21">
        <v>4</v>
      </c>
    </row>
    <row r="117" spans="1:10" ht="42" customHeight="1">
      <c r="A117" s="16"/>
      <c r="B117" s="17"/>
      <c r="C117" s="17"/>
      <c r="D117" s="37" t="s">
        <v>112</v>
      </c>
      <c r="E117" s="18" t="s">
        <v>35</v>
      </c>
      <c r="F117" s="19">
        <v>148</v>
      </c>
      <c r="G117" s="38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7" t="s">
        <v>113</v>
      </c>
      <c r="E118" s="18" t="s">
        <v>35</v>
      </c>
      <c r="F118" s="19">
        <v>47.6</v>
      </c>
      <c r="G118" s="38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7" t="s">
        <v>114</v>
      </c>
      <c r="E119" s="18" t="s">
        <v>35</v>
      </c>
      <c r="F119" s="19">
        <v>22.4</v>
      </c>
      <c r="G119" s="38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7" t="s">
        <v>115</v>
      </c>
      <c r="E120" s="18" t="s">
        <v>35</v>
      </c>
      <c r="F120" s="19">
        <v>71</v>
      </c>
      <c r="G120" s="38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36" t="s">
        <v>116</v>
      </c>
      <c r="D121" s="34"/>
      <c r="E121" s="18" t="s">
        <v>17</v>
      </c>
      <c r="F121" s="19">
        <v>1</v>
      </c>
      <c r="G121" s="20">
        <f>+G122+G123+G124+G125+G126+G127+G128+G129+G130+G131+G132+G133+G134+G135+G136+G137+G138+G139+G140+G141+G142+G143+G144+G145+G146+G147+G148+G149+G150+G151+G152+G153+G154+G155+G156+G157+G158+G159+G160+G161+G162+G163+G164+G165+G166+G167+G168+G169+G170+G171+G172+G173+G174+G175+G176+G177+G178</f>
        <v>0</v>
      </c>
      <c r="H121" s="2"/>
      <c r="I121" s="21">
        <v>112</v>
      </c>
      <c r="J121" s="21">
        <v>3</v>
      </c>
    </row>
    <row r="122" spans="1:10" ht="42" customHeight="1">
      <c r="A122" s="16"/>
      <c r="B122" s="17"/>
      <c r="C122" s="17"/>
      <c r="D122" s="37" t="s">
        <v>117</v>
      </c>
      <c r="E122" s="18" t="s">
        <v>47</v>
      </c>
      <c r="F122" s="19">
        <v>5</v>
      </c>
      <c r="G122" s="38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17"/>
      <c r="D123" s="37" t="s">
        <v>118</v>
      </c>
      <c r="E123" s="18" t="s">
        <v>47</v>
      </c>
      <c r="F123" s="19">
        <v>1</v>
      </c>
      <c r="G123" s="38"/>
      <c r="H123" s="2"/>
      <c r="I123" s="21">
        <v>114</v>
      </c>
      <c r="J123" s="21">
        <v>4</v>
      </c>
    </row>
    <row r="124" spans="1:10" ht="42" customHeight="1">
      <c r="A124" s="16"/>
      <c r="B124" s="17"/>
      <c r="C124" s="17"/>
      <c r="D124" s="37" t="s">
        <v>119</v>
      </c>
      <c r="E124" s="18" t="s">
        <v>47</v>
      </c>
      <c r="F124" s="19">
        <v>1</v>
      </c>
      <c r="G124" s="38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7" t="s">
        <v>120</v>
      </c>
      <c r="E125" s="18" t="s">
        <v>47</v>
      </c>
      <c r="F125" s="19">
        <v>1</v>
      </c>
      <c r="G125" s="38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7" t="s">
        <v>121</v>
      </c>
      <c r="E126" s="18" t="s">
        <v>47</v>
      </c>
      <c r="F126" s="19">
        <v>2</v>
      </c>
      <c r="G126" s="38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17"/>
      <c r="D127" s="37" t="s">
        <v>122</v>
      </c>
      <c r="E127" s="18" t="s">
        <v>47</v>
      </c>
      <c r="F127" s="19">
        <v>4</v>
      </c>
      <c r="G127" s="38"/>
      <c r="H127" s="2"/>
      <c r="I127" s="21">
        <v>118</v>
      </c>
      <c r="J127" s="21">
        <v>4</v>
      </c>
    </row>
    <row r="128" spans="1:10" ht="42" customHeight="1">
      <c r="A128" s="16"/>
      <c r="B128" s="17"/>
      <c r="C128" s="17"/>
      <c r="D128" s="37" t="s">
        <v>123</v>
      </c>
      <c r="E128" s="18" t="s">
        <v>47</v>
      </c>
      <c r="F128" s="19">
        <v>6</v>
      </c>
      <c r="G128" s="38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7" t="s">
        <v>124</v>
      </c>
      <c r="E129" s="18" t="s">
        <v>47</v>
      </c>
      <c r="F129" s="19">
        <v>1</v>
      </c>
      <c r="G129" s="38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7" t="s">
        <v>125</v>
      </c>
      <c r="E130" s="18" t="s">
        <v>47</v>
      </c>
      <c r="F130" s="19">
        <v>5</v>
      </c>
      <c r="G130" s="38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7" t="s">
        <v>126</v>
      </c>
      <c r="E131" s="18" t="s">
        <v>47</v>
      </c>
      <c r="F131" s="19">
        <v>1</v>
      </c>
      <c r="G131" s="38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7" t="s">
        <v>127</v>
      </c>
      <c r="E132" s="18" t="s">
        <v>47</v>
      </c>
      <c r="F132" s="19">
        <v>1</v>
      </c>
      <c r="G132" s="38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17"/>
      <c r="D133" s="37" t="s">
        <v>128</v>
      </c>
      <c r="E133" s="18" t="s">
        <v>47</v>
      </c>
      <c r="F133" s="19">
        <v>1</v>
      </c>
      <c r="G133" s="38"/>
      <c r="H133" s="2"/>
      <c r="I133" s="21">
        <v>124</v>
      </c>
      <c r="J133" s="21">
        <v>4</v>
      </c>
    </row>
    <row r="134" spans="1:10" ht="42" customHeight="1">
      <c r="A134" s="16"/>
      <c r="B134" s="17"/>
      <c r="C134" s="17"/>
      <c r="D134" s="37" t="s">
        <v>129</v>
      </c>
      <c r="E134" s="18" t="s">
        <v>47</v>
      </c>
      <c r="F134" s="19">
        <v>4</v>
      </c>
      <c r="G134" s="38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7" t="s">
        <v>130</v>
      </c>
      <c r="E135" s="18" t="s">
        <v>47</v>
      </c>
      <c r="F135" s="19">
        <v>2</v>
      </c>
      <c r="G135" s="38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7" t="s">
        <v>131</v>
      </c>
      <c r="E136" s="18" t="s">
        <v>47</v>
      </c>
      <c r="F136" s="19">
        <v>2</v>
      </c>
      <c r="G136" s="38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17"/>
      <c r="D137" s="37" t="s">
        <v>132</v>
      </c>
      <c r="E137" s="18" t="s">
        <v>47</v>
      </c>
      <c r="F137" s="19">
        <v>1</v>
      </c>
      <c r="G137" s="38"/>
      <c r="H137" s="2"/>
      <c r="I137" s="21">
        <v>128</v>
      </c>
      <c r="J137" s="21">
        <v>4</v>
      </c>
    </row>
    <row r="138" spans="1:10" ht="42" customHeight="1">
      <c r="A138" s="16"/>
      <c r="B138" s="17"/>
      <c r="C138" s="17"/>
      <c r="D138" s="37" t="s">
        <v>133</v>
      </c>
      <c r="E138" s="18" t="s">
        <v>47</v>
      </c>
      <c r="F138" s="19">
        <v>6</v>
      </c>
      <c r="G138" s="38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7" t="s">
        <v>134</v>
      </c>
      <c r="E139" s="18" t="s">
        <v>47</v>
      </c>
      <c r="F139" s="19">
        <v>3</v>
      </c>
      <c r="G139" s="38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7" t="s">
        <v>135</v>
      </c>
      <c r="E140" s="18" t="s">
        <v>47</v>
      </c>
      <c r="F140" s="19">
        <v>1</v>
      </c>
      <c r="G140" s="38"/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17"/>
      <c r="D141" s="37" t="s">
        <v>136</v>
      </c>
      <c r="E141" s="18" t="s">
        <v>47</v>
      </c>
      <c r="F141" s="19">
        <v>19</v>
      </c>
      <c r="G141" s="38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7" t="s">
        <v>137</v>
      </c>
      <c r="E142" s="18" t="s">
        <v>47</v>
      </c>
      <c r="F142" s="19">
        <v>5</v>
      </c>
      <c r="G142" s="38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7" t="s">
        <v>138</v>
      </c>
      <c r="E143" s="18" t="s">
        <v>47</v>
      </c>
      <c r="F143" s="19">
        <v>23</v>
      </c>
      <c r="G143" s="38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7" t="s">
        <v>139</v>
      </c>
      <c r="E144" s="18" t="s">
        <v>47</v>
      </c>
      <c r="F144" s="19">
        <v>8</v>
      </c>
      <c r="G144" s="38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7" t="s">
        <v>140</v>
      </c>
      <c r="E145" s="18" t="s">
        <v>47</v>
      </c>
      <c r="F145" s="19">
        <v>17</v>
      </c>
      <c r="G145" s="38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17"/>
      <c r="D146" s="37" t="s">
        <v>141</v>
      </c>
      <c r="E146" s="18" t="s">
        <v>47</v>
      </c>
      <c r="F146" s="19">
        <v>3</v>
      </c>
      <c r="G146" s="38"/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7" t="s">
        <v>142</v>
      </c>
      <c r="E147" s="18" t="s">
        <v>47</v>
      </c>
      <c r="F147" s="19">
        <v>1</v>
      </c>
      <c r="G147" s="38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7" t="s">
        <v>143</v>
      </c>
      <c r="E148" s="18" t="s">
        <v>47</v>
      </c>
      <c r="F148" s="19">
        <v>1</v>
      </c>
      <c r="G148" s="38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17"/>
      <c r="D149" s="37" t="s">
        <v>144</v>
      </c>
      <c r="E149" s="18" t="s">
        <v>47</v>
      </c>
      <c r="F149" s="19">
        <v>2</v>
      </c>
      <c r="G149" s="38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7" t="s">
        <v>145</v>
      </c>
      <c r="E150" s="18" t="s">
        <v>47</v>
      </c>
      <c r="F150" s="19">
        <v>3</v>
      </c>
      <c r="G150" s="38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7" t="s">
        <v>146</v>
      </c>
      <c r="E151" s="18" t="s">
        <v>47</v>
      </c>
      <c r="F151" s="19">
        <v>4</v>
      </c>
      <c r="G151" s="38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17"/>
      <c r="D152" s="37" t="s">
        <v>147</v>
      </c>
      <c r="E152" s="18" t="s">
        <v>47</v>
      </c>
      <c r="F152" s="19">
        <v>3</v>
      </c>
      <c r="G152" s="38"/>
      <c r="H152" s="2"/>
      <c r="I152" s="21">
        <v>143</v>
      </c>
      <c r="J152" s="21">
        <v>4</v>
      </c>
    </row>
    <row r="153" spans="1:10" ht="42" customHeight="1">
      <c r="A153" s="16"/>
      <c r="B153" s="17"/>
      <c r="C153" s="17"/>
      <c r="D153" s="37" t="s">
        <v>148</v>
      </c>
      <c r="E153" s="18" t="s">
        <v>47</v>
      </c>
      <c r="F153" s="19">
        <v>5</v>
      </c>
      <c r="G153" s="38"/>
      <c r="H153" s="2"/>
      <c r="I153" s="21">
        <v>144</v>
      </c>
      <c r="J153" s="21">
        <v>4</v>
      </c>
    </row>
    <row r="154" spans="1:10" ht="42" customHeight="1">
      <c r="A154" s="16"/>
      <c r="B154" s="17"/>
      <c r="C154" s="17"/>
      <c r="D154" s="37" t="s">
        <v>149</v>
      </c>
      <c r="E154" s="18" t="s">
        <v>47</v>
      </c>
      <c r="F154" s="19">
        <v>12</v>
      </c>
      <c r="G154" s="38"/>
      <c r="H154" s="2"/>
      <c r="I154" s="21">
        <v>145</v>
      </c>
      <c r="J154" s="21">
        <v>4</v>
      </c>
    </row>
    <row r="155" spans="1:10" ht="42" customHeight="1">
      <c r="A155" s="16"/>
      <c r="B155" s="17"/>
      <c r="C155" s="17"/>
      <c r="D155" s="37" t="s">
        <v>150</v>
      </c>
      <c r="E155" s="18" t="s">
        <v>47</v>
      </c>
      <c r="F155" s="19">
        <v>1</v>
      </c>
      <c r="G155" s="38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7" t="s">
        <v>151</v>
      </c>
      <c r="E156" s="18" t="s">
        <v>47</v>
      </c>
      <c r="F156" s="19">
        <v>1</v>
      </c>
      <c r="G156" s="38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7" t="s">
        <v>152</v>
      </c>
      <c r="E157" s="18" t="s">
        <v>47</v>
      </c>
      <c r="F157" s="19">
        <v>1</v>
      </c>
      <c r="G157" s="38"/>
      <c r="H157" s="2"/>
      <c r="I157" s="21">
        <v>148</v>
      </c>
      <c r="J157" s="21">
        <v>4</v>
      </c>
    </row>
    <row r="158" spans="1:10" ht="42" customHeight="1">
      <c r="A158" s="16"/>
      <c r="B158" s="17"/>
      <c r="C158" s="17"/>
      <c r="D158" s="37" t="s">
        <v>153</v>
      </c>
      <c r="E158" s="18" t="s">
        <v>47</v>
      </c>
      <c r="F158" s="19">
        <v>1</v>
      </c>
      <c r="G158" s="38"/>
      <c r="H158" s="2"/>
      <c r="I158" s="21">
        <v>149</v>
      </c>
      <c r="J158" s="21">
        <v>4</v>
      </c>
    </row>
    <row r="159" spans="1:10" ht="42" customHeight="1">
      <c r="A159" s="16"/>
      <c r="B159" s="17"/>
      <c r="C159" s="17"/>
      <c r="D159" s="37" t="s">
        <v>154</v>
      </c>
      <c r="E159" s="18" t="s">
        <v>47</v>
      </c>
      <c r="F159" s="19">
        <v>1</v>
      </c>
      <c r="G159" s="38"/>
      <c r="H159" s="2"/>
      <c r="I159" s="21">
        <v>150</v>
      </c>
      <c r="J159" s="21">
        <v>4</v>
      </c>
    </row>
    <row r="160" spans="1:10" ht="42" customHeight="1">
      <c r="A160" s="16"/>
      <c r="B160" s="17"/>
      <c r="C160" s="17"/>
      <c r="D160" s="37" t="s">
        <v>155</v>
      </c>
      <c r="E160" s="18" t="s">
        <v>47</v>
      </c>
      <c r="F160" s="19">
        <v>1</v>
      </c>
      <c r="G160" s="38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17"/>
      <c r="D161" s="37" t="s">
        <v>156</v>
      </c>
      <c r="E161" s="18" t="s">
        <v>47</v>
      </c>
      <c r="F161" s="19">
        <v>3</v>
      </c>
      <c r="G161" s="38"/>
      <c r="H161" s="2"/>
      <c r="I161" s="21">
        <v>152</v>
      </c>
      <c r="J161" s="21">
        <v>4</v>
      </c>
    </row>
    <row r="162" spans="1:10" ht="42" customHeight="1">
      <c r="A162" s="16"/>
      <c r="B162" s="17"/>
      <c r="C162" s="17"/>
      <c r="D162" s="37" t="s">
        <v>157</v>
      </c>
      <c r="E162" s="18" t="s">
        <v>47</v>
      </c>
      <c r="F162" s="19">
        <v>2</v>
      </c>
      <c r="G162" s="38"/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17"/>
      <c r="D163" s="37" t="s">
        <v>158</v>
      </c>
      <c r="E163" s="18" t="s">
        <v>47</v>
      </c>
      <c r="F163" s="19">
        <v>2</v>
      </c>
      <c r="G163" s="38"/>
      <c r="H163" s="2"/>
      <c r="I163" s="21">
        <v>154</v>
      </c>
      <c r="J163" s="21">
        <v>4</v>
      </c>
    </row>
    <row r="164" spans="1:10" ht="42" customHeight="1">
      <c r="A164" s="16"/>
      <c r="B164" s="17"/>
      <c r="C164" s="17"/>
      <c r="D164" s="37" t="s">
        <v>159</v>
      </c>
      <c r="E164" s="18" t="s">
        <v>47</v>
      </c>
      <c r="F164" s="19">
        <v>1</v>
      </c>
      <c r="G164" s="38"/>
      <c r="H164" s="2"/>
      <c r="I164" s="21">
        <v>155</v>
      </c>
      <c r="J164" s="21">
        <v>4</v>
      </c>
    </row>
    <row r="165" spans="1:10" ht="42" customHeight="1">
      <c r="A165" s="16"/>
      <c r="B165" s="17"/>
      <c r="C165" s="17"/>
      <c r="D165" s="37" t="s">
        <v>160</v>
      </c>
      <c r="E165" s="18" t="s">
        <v>47</v>
      </c>
      <c r="F165" s="19">
        <v>2</v>
      </c>
      <c r="G165" s="38"/>
      <c r="H165" s="2"/>
      <c r="I165" s="21">
        <v>156</v>
      </c>
      <c r="J165" s="21">
        <v>4</v>
      </c>
    </row>
    <row r="166" spans="1:10" ht="42" customHeight="1">
      <c r="A166" s="16"/>
      <c r="B166" s="17"/>
      <c r="C166" s="17"/>
      <c r="D166" s="37" t="s">
        <v>161</v>
      </c>
      <c r="E166" s="18" t="s">
        <v>47</v>
      </c>
      <c r="F166" s="19">
        <v>3</v>
      </c>
      <c r="G166" s="38"/>
      <c r="H166" s="2"/>
      <c r="I166" s="21">
        <v>157</v>
      </c>
      <c r="J166" s="21">
        <v>4</v>
      </c>
    </row>
    <row r="167" spans="1:10" ht="42" customHeight="1">
      <c r="A167" s="16"/>
      <c r="B167" s="17"/>
      <c r="C167" s="17"/>
      <c r="D167" s="37" t="s">
        <v>162</v>
      </c>
      <c r="E167" s="18" t="s">
        <v>47</v>
      </c>
      <c r="F167" s="19">
        <v>2</v>
      </c>
      <c r="G167" s="38"/>
      <c r="H167" s="2"/>
      <c r="I167" s="21">
        <v>158</v>
      </c>
      <c r="J167" s="21">
        <v>4</v>
      </c>
    </row>
    <row r="168" spans="1:10" ht="42" customHeight="1">
      <c r="A168" s="16"/>
      <c r="B168" s="17"/>
      <c r="C168" s="17"/>
      <c r="D168" s="37" t="s">
        <v>163</v>
      </c>
      <c r="E168" s="18" t="s">
        <v>47</v>
      </c>
      <c r="F168" s="19">
        <v>1</v>
      </c>
      <c r="G168" s="38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17"/>
      <c r="D169" s="37" t="s">
        <v>164</v>
      </c>
      <c r="E169" s="18" t="s">
        <v>47</v>
      </c>
      <c r="F169" s="19">
        <v>1</v>
      </c>
      <c r="G169" s="38"/>
      <c r="H169" s="2"/>
      <c r="I169" s="21">
        <v>160</v>
      </c>
      <c r="J169" s="21">
        <v>4</v>
      </c>
    </row>
    <row r="170" spans="1:10" ht="42" customHeight="1">
      <c r="A170" s="16"/>
      <c r="B170" s="17"/>
      <c r="C170" s="17"/>
      <c r="D170" s="37" t="s">
        <v>165</v>
      </c>
      <c r="E170" s="18" t="s">
        <v>47</v>
      </c>
      <c r="F170" s="19">
        <v>1</v>
      </c>
      <c r="G170" s="38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17"/>
      <c r="D171" s="37" t="s">
        <v>166</v>
      </c>
      <c r="E171" s="18" t="s">
        <v>47</v>
      </c>
      <c r="F171" s="19">
        <v>1</v>
      </c>
      <c r="G171" s="38"/>
      <c r="H171" s="2"/>
      <c r="I171" s="21">
        <v>162</v>
      </c>
      <c r="J171" s="21">
        <v>4</v>
      </c>
    </row>
    <row r="172" spans="1:10" ht="42" customHeight="1">
      <c r="A172" s="16"/>
      <c r="B172" s="17"/>
      <c r="C172" s="17"/>
      <c r="D172" s="37" t="s">
        <v>167</v>
      </c>
      <c r="E172" s="18" t="s">
        <v>47</v>
      </c>
      <c r="F172" s="19">
        <v>1</v>
      </c>
      <c r="G172" s="38"/>
      <c r="H172" s="2"/>
      <c r="I172" s="21">
        <v>163</v>
      </c>
      <c r="J172" s="21">
        <v>4</v>
      </c>
    </row>
    <row r="173" spans="1:10" ht="42" customHeight="1">
      <c r="A173" s="16"/>
      <c r="B173" s="17"/>
      <c r="C173" s="17"/>
      <c r="D173" s="37" t="s">
        <v>168</v>
      </c>
      <c r="E173" s="18" t="s">
        <v>47</v>
      </c>
      <c r="F173" s="19">
        <v>2</v>
      </c>
      <c r="G173" s="38"/>
      <c r="H173" s="2"/>
      <c r="I173" s="21">
        <v>164</v>
      </c>
      <c r="J173" s="21">
        <v>4</v>
      </c>
    </row>
    <row r="174" spans="1:10" ht="42" customHeight="1">
      <c r="A174" s="16"/>
      <c r="B174" s="17"/>
      <c r="C174" s="17"/>
      <c r="D174" s="37" t="s">
        <v>169</v>
      </c>
      <c r="E174" s="18" t="s">
        <v>47</v>
      </c>
      <c r="F174" s="19">
        <v>1</v>
      </c>
      <c r="G174" s="38"/>
      <c r="H174" s="2"/>
      <c r="I174" s="21">
        <v>165</v>
      </c>
      <c r="J174" s="21">
        <v>4</v>
      </c>
    </row>
    <row r="175" spans="1:10" ht="42" customHeight="1">
      <c r="A175" s="16"/>
      <c r="B175" s="17"/>
      <c r="C175" s="17"/>
      <c r="D175" s="37" t="s">
        <v>170</v>
      </c>
      <c r="E175" s="18" t="s">
        <v>47</v>
      </c>
      <c r="F175" s="19">
        <v>3</v>
      </c>
      <c r="G175" s="38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17"/>
      <c r="D176" s="37" t="s">
        <v>171</v>
      </c>
      <c r="E176" s="18" t="s">
        <v>47</v>
      </c>
      <c r="F176" s="19">
        <v>3</v>
      </c>
      <c r="G176" s="38"/>
      <c r="H176" s="2"/>
      <c r="I176" s="21">
        <v>167</v>
      </c>
      <c r="J176" s="21">
        <v>4</v>
      </c>
    </row>
    <row r="177" spans="1:10" ht="42" customHeight="1">
      <c r="A177" s="16"/>
      <c r="B177" s="17"/>
      <c r="C177" s="17"/>
      <c r="D177" s="37" t="s">
        <v>172</v>
      </c>
      <c r="E177" s="18" t="s">
        <v>47</v>
      </c>
      <c r="F177" s="19">
        <v>4</v>
      </c>
      <c r="G177" s="38"/>
      <c r="H177" s="2"/>
      <c r="I177" s="21">
        <v>168</v>
      </c>
      <c r="J177" s="21">
        <v>4</v>
      </c>
    </row>
    <row r="178" spans="1:10" ht="42" customHeight="1">
      <c r="A178" s="16"/>
      <c r="B178" s="17"/>
      <c r="C178" s="17"/>
      <c r="D178" s="37" t="s">
        <v>173</v>
      </c>
      <c r="E178" s="18" t="s">
        <v>47</v>
      </c>
      <c r="F178" s="19">
        <v>2</v>
      </c>
      <c r="G178" s="38"/>
      <c r="H178" s="2"/>
      <c r="I178" s="21">
        <v>169</v>
      </c>
      <c r="J178" s="21">
        <v>4</v>
      </c>
    </row>
    <row r="179" spans="1:10" ht="42" customHeight="1">
      <c r="A179" s="16"/>
      <c r="B179" s="17"/>
      <c r="C179" s="36" t="s">
        <v>174</v>
      </c>
      <c r="D179" s="34"/>
      <c r="E179" s="18" t="s">
        <v>17</v>
      </c>
      <c r="F179" s="19">
        <v>1</v>
      </c>
      <c r="G179" s="20">
        <f>+G180+G181+G182+G183+G184+G185+G186+G187+G188+G189</f>
        <v>0</v>
      </c>
      <c r="H179" s="2"/>
      <c r="I179" s="21">
        <v>170</v>
      </c>
      <c r="J179" s="21">
        <v>3</v>
      </c>
    </row>
    <row r="180" spans="1:10" ht="42" customHeight="1">
      <c r="A180" s="16"/>
      <c r="B180" s="17"/>
      <c r="C180" s="17"/>
      <c r="D180" s="37" t="s">
        <v>175</v>
      </c>
      <c r="E180" s="18" t="s">
        <v>35</v>
      </c>
      <c r="F180" s="19">
        <v>9.8000000000000007</v>
      </c>
      <c r="G180" s="38"/>
      <c r="H180" s="2"/>
      <c r="I180" s="21">
        <v>171</v>
      </c>
      <c r="J180" s="21">
        <v>4</v>
      </c>
    </row>
    <row r="181" spans="1:10" ht="42" customHeight="1">
      <c r="A181" s="16"/>
      <c r="B181" s="17"/>
      <c r="C181" s="17"/>
      <c r="D181" s="37" t="s">
        <v>176</v>
      </c>
      <c r="E181" s="18" t="s">
        <v>35</v>
      </c>
      <c r="F181" s="19">
        <v>5</v>
      </c>
      <c r="G181" s="38"/>
      <c r="H181" s="2"/>
      <c r="I181" s="21">
        <v>172</v>
      </c>
      <c r="J181" s="21">
        <v>4</v>
      </c>
    </row>
    <row r="182" spans="1:10" ht="42" customHeight="1">
      <c r="A182" s="16"/>
      <c r="B182" s="17"/>
      <c r="C182" s="17"/>
      <c r="D182" s="37" t="s">
        <v>177</v>
      </c>
      <c r="E182" s="18" t="s">
        <v>35</v>
      </c>
      <c r="F182" s="19">
        <v>3.3</v>
      </c>
      <c r="G182" s="38"/>
      <c r="H182" s="2"/>
      <c r="I182" s="21">
        <v>173</v>
      </c>
      <c r="J182" s="21">
        <v>4</v>
      </c>
    </row>
    <row r="183" spans="1:10" ht="42" customHeight="1">
      <c r="A183" s="16"/>
      <c r="B183" s="17"/>
      <c r="C183" s="17"/>
      <c r="D183" s="37" t="s">
        <v>178</v>
      </c>
      <c r="E183" s="18" t="s">
        <v>47</v>
      </c>
      <c r="F183" s="19">
        <v>3</v>
      </c>
      <c r="G183" s="38"/>
      <c r="H183" s="2"/>
      <c r="I183" s="21">
        <v>174</v>
      </c>
      <c r="J183" s="21">
        <v>4</v>
      </c>
    </row>
    <row r="184" spans="1:10" ht="42" customHeight="1">
      <c r="A184" s="16"/>
      <c r="B184" s="17"/>
      <c r="C184" s="17"/>
      <c r="D184" s="37" t="s">
        <v>179</v>
      </c>
      <c r="E184" s="18" t="s">
        <v>47</v>
      </c>
      <c r="F184" s="19">
        <v>5</v>
      </c>
      <c r="G184" s="38"/>
      <c r="H184" s="2"/>
      <c r="I184" s="21">
        <v>175</v>
      </c>
      <c r="J184" s="21">
        <v>4</v>
      </c>
    </row>
    <row r="185" spans="1:10" ht="42" customHeight="1">
      <c r="A185" s="16"/>
      <c r="B185" s="17"/>
      <c r="C185" s="17"/>
      <c r="D185" s="37" t="s">
        <v>180</v>
      </c>
      <c r="E185" s="18" t="s">
        <v>47</v>
      </c>
      <c r="F185" s="19">
        <v>4</v>
      </c>
      <c r="G185" s="38"/>
      <c r="H185" s="2"/>
      <c r="I185" s="21">
        <v>176</v>
      </c>
      <c r="J185" s="21">
        <v>4</v>
      </c>
    </row>
    <row r="186" spans="1:10" ht="42" customHeight="1">
      <c r="A186" s="16"/>
      <c r="B186" s="17"/>
      <c r="C186" s="17"/>
      <c r="D186" s="37" t="s">
        <v>181</v>
      </c>
      <c r="E186" s="18" t="s">
        <v>47</v>
      </c>
      <c r="F186" s="19">
        <v>3</v>
      </c>
      <c r="G186" s="38"/>
      <c r="H186" s="2"/>
      <c r="I186" s="21">
        <v>177</v>
      </c>
      <c r="J186" s="21">
        <v>4</v>
      </c>
    </row>
    <row r="187" spans="1:10" ht="42" customHeight="1">
      <c r="A187" s="16"/>
      <c r="B187" s="17"/>
      <c r="C187" s="17"/>
      <c r="D187" s="37" t="s">
        <v>182</v>
      </c>
      <c r="E187" s="18" t="s">
        <v>45</v>
      </c>
      <c r="F187" s="19">
        <v>2</v>
      </c>
      <c r="G187" s="38"/>
      <c r="H187" s="2"/>
      <c r="I187" s="21">
        <v>178</v>
      </c>
      <c r="J187" s="21">
        <v>4</v>
      </c>
    </row>
    <row r="188" spans="1:10" ht="42" customHeight="1">
      <c r="A188" s="16"/>
      <c r="B188" s="17"/>
      <c r="C188" s="17"/>
      <c r="D188" s="37" t="s">
        <v>183</v>
      </c>
      <c r="E188" s="18" t="s">
        <v>45</v>
      </c>
      <c r="F188" s="19">
        <v>1</v>
      </c>
      <c r="G188" s="38"/>
      <c r="H188" s="2"/>
      <c r="I188" s="21">
        <v>179</v>
      </c>
      <c r="J188" s="21">
        <v>4</v>
      </c>
    </row>
    <row r="189" spans="1:10" ht="42" customHeight="1">
      <c r="A189" s="16"/>
      <c r="B189" s="17"/>
      <c r="C189" s="17"/>
      <c r="D189" s="37" t="s">
        <v>184</v>
      </c>
      <c r="E189" s="18" t="s">
        <v>45</v>
      </c>
      <c r="F189" s="19">
        <v>3</v>
      </c>
      <c r="G189" s="38"/>
      <c r="H189" s="2"/>
      <c r="I189" s="21">
        <v>180</v>
      </c>
      <c r="J189" s="21">
        <v>4</v>
      </c>
    </row>
    <row r="190" spans="1:10" ht="42" customHeight="1">
      <c r="A190" s="16"/>
      <c r="B190" s="17"/>
      <c r="C190" s="36" t="s">
        <v>71</v>
      </c>
      <c r="D190" s="34"/>
      <c r="E190" s="18" t="s">
        <v>17</v>
      </c>
      <c r="F190" s="19">
        <v>1</v>
      </c>
      <c r="G190" s="20">
        <f>+G191+G192+G193+G194+G195+G196+G197+G198+G199+G200+G201+G202</f>
        <v>0</v>
      </c>
      <c r="H190" s="2"/>
      <c r="I190" s="21">
        <v>181</v>
      </c>
      <c r="J190" s="21">
        <v>3</v>
      </c>
    </row>
    <row r="191" spans="1:10" ht="42" customHeight="1">
      <c r="A191" s="16"/>
      <c r="B191" s="17"/>
      <c r="C191" s="17"/>
      <c r="D191" s="37" t="s">
        <v>86</v>
      </c>
      <c r="E191" s="18" t="s">
        <v>73</v>
      </c>
      <c r="F191" s="19">
        <v>1</v>
      </c>
      <c r="G191" s="38"/>
      <c r="H191" s="2"/>
      <c r="I191" s="21">
        <v>182</v>
      </c>
      <c r="J191" s="21">
        <v>4</v>
      </c>
    </row>
    <row r="192" spans="1:10" ht="42" customHeight="1">
      <c r="A192" s="16"/>
      <c r="B192" s="17"/>
      <c r="C192" s="17"/>
      <c r="D192" s="37" t="s">
        <v>185</v>
      </c>
      <c r="E192" s="18" t="s">
        <v>73</v>
      </c>
      <c r="F192" s="19">
        <v>2</v>
      </c>
      <c r="G192" s="38"/>
      <c r="H192" s="2"/>
      <c r="I192" s="21">
        <v>183</v>
      </c>
      <c r="J192" s="21">
        <v>4</v>
      </c>
    </row>
    <row r="193" spans="1:10" ht="42" customHeight="1">
      <c r="A193" s="16"/>
      <c r="B193" s="17"/>
      <c r="C193" s="17"/>
      <c r="D193" s="37" t="s">
        <v>186</v>
      </c>
      <c r="E193" s="18" t="s">
        <v>47</v>
      </c>
      <c r="F193" s="19">
        <v>1</v>
      </c>
      <c r="G193" s="38"/>
      <c r="H193" s="2"/>
      <c r="I193" s="21">
        <v>184</v>
      </c>
      <c r="J193" s="21">
        <v>4</v>
      </c>
    </row>
    <row r="194" spans="1:10" ht="42" customHeight="1">
      <c r="A194" s="16"/>
      <c r="B194" s="17"/>
      <c r="C194" s="17"/>
      <c r="D194" s="37" t="s">
        <v>75</v>
      </c>
      <c r="E194" s="18" t="s">
        <v>47</v>
      </c>
      <c r="F194" s="19">
        <v>6</v>
      </c>
      <c r="G194" s="38"/>
      <c r="H194" s="2"/>
      <c r="I194" s="21">
        <v>185</v>
      </c>
      <c r="J194" s="21">
        <v>4</v>
      </c>
    </row>
    <row r="195" spans="1:10" ht="42" customHeight="1">
      <c r="A195" s="16"/>
      <c r="B195" s="17"/>
      <c r="C195" s="17"/>
      <c r="D195" s="37" t="s">
        <v>187</v>
      </c>
      <c r="E195" s="18" t="s">
        <v>45</v>
      </c>
      <c r="F195" s="19">
        <v>1</v>
      </c>
      <c r="G195" s="38"/>
      <c r="H195" s="2"/>
      <c r="I195" s="21">
        <v>186</v>
      </c>
      <c r="J195" s="21">
        <v>4</v>
      </c>
    </row>
    <row r="196" spans="1:10" ht="42" customHeight="1">
      <c r="A196" s="16"/>
      <c r="B196" s="17"/>
      <c r="C196" s="17"/>
      <c r="D196" s="37" t="s">
        <v>188</v>
      </c>
      <c r="E196" s="18" t="s">
        <v>45</v>
      </c>
      <c r="F196" s="19">
        <v>2</v>
      </c>
      <c r="G196" s="38"/>
      <c r="H196" s="2"/>
      <c r="I196" s="21">
        <v>187</v>
      </c>
      <c r="J196" s="21">
        <v>4</v>
      </c>
    </row>
    <row r="197" spans="1:10" ht="42" customHeight="1">
      <c r="A197" s="16"/>
      <c r="B197" s="17"/>
      <c r="C197" s="17"/>
      <c r="D197" s="37" t="s">
        <v>189</v>
      </c>
      <c r="E197" s="18" t="s">
        <v>47</v>
      </c>
      <c r="F197" s="19">
        <v>1</v>
      </c>
      <c r="G197" s="38"/>
      <c r="H197" s="2"/>
      <c r="I197" s="21">
        <v>188</v>
      </c>
      <c r="J197" s="21">
        <v>4</v>
      </c>
    </row>
    <row r="198" spans="1:10" ht="42" customHeight="1">
      <c r="A198" s="16"/>
      <c r="B198" s="17"/>
      <c r="C198" s="17"/>
      <c r="D198" s="37" t="s">
        <v>190</v>
      </c>
      <c r="E198" s="18" t="s">
        <v>47</v>
      </c>
      <c r="F198" s="19">
        <v>1</v>
      </c>
      <c r="G198" s="38"/>
      <c r="H198" s="2"/>
      <c r="I198" s="21">
        <v>189</v>
      </c>
      <c r="J198" s="21">
        <v>4</v>
      </c>
    </row>
    <row r="199" spans="1:10" ht="42" customHeight="1">
      <c r="A199" s="16"/>
      <c r="B199" s="17"/>
      <c r="C199" s="17"/>
      <c r="D199" s="37" t="s">
        <v>191</v>
      </c>
      <c r="E199" s="18" t="s">
        <v>47</v>
      </c>
      <c r="F199" s="19">
        <v>1</v>
      </c>
      <c r="G199" s="38"/>
      <c r="H199" s="2"/>
      <c r="I199" s="21">
        <v>190</v>
      </c>
      <c r="J199" s="21">
        <v>4</v>
      </c>
    </row>
    <row r="200" spans="1:10" ht="42" customHeight="1">
      <c r="A200" s="16"/>
      <c r="B200" s="17"/>
      <c r="C200" s="17"/>
      <c r="D200" s="37" t="s">
        <v>181</v>
      </c>
      <c r="E200" s="18" t="s">
        <v>47</v>
      </c>
      <c r="F200" s="19">
        <v>1</v>
      </c>
      <c r="G200" s="38"/>
      <c r="H200" s="2"/>
      <c r="I200" s="21">
        <v>191</v>
      </c>
      <c r="J200" s="21">
        <v>4</v>
      </c>
    </row>
    <row r="201" spans="1:10" ht="42" customHeight="1">
      <c r="A201" s="16"/>
      <c r="B201" s="17"/>
      <c r="C201" s="17"/>
      <c r="D201" s="37" t="s">
        <v>180</v>
      </c>
      <c r="E201" s="18" t="s">
        <v>47</v>
      </c>
      <c r="F201" s="19">
        <v>1</v>
      </c>
      <c r="G201" s="38"/>
      <c r="H201" s="2"/>
      <c r="I201" s="21">
        <v>192</v>
      </c>
      <c r="J201" s="21">
        <v>4</v>
      </c>
    </row>
    <row r="202" spans="1:10" ht="42" customHeight="1">
      <c r="A202" s="16"/>
      <c r="B202" s="17"/>
      <c r="C202" s="17"/>
      <c r="D202" s="37" t="s">
        <v>192</v>
      </c>
      <c r="E202" s="18" t="s">
        <v>47</v>
      </c>
      <c r="F202" s="19">
        <v>1</v>
      </c>
      <c r="G202" s="38"/>
      <c r="H202" s="2"/>
      <c r="I202" s="21">
        <v>193</v>
      </c>
      <c r="J202" s="21">
        <v>4</v>
      </c>
    </row>
    <row r="203" spans="1:10" ht="42" customHeight="1">
      <c r="A203" s="16"/>
      <c r="B203" s="17"/>
      <c r="C203" s="36" t="s">
        <v>193</v>
      </c>
      <c r="D203" s="34"/>
      <c r="E203" s="18" t="s">
        <v>17</v>
      </c>
      <c r="F203" s="19">
        <v>1</v>
      </c>
      <c r="G203" s="20">
        <f>+G204+G205+G206+G207+G208+G209+G210+G211</f>
        <v>0</v>
      </c>
      <c r="H203" s="2"/>
      <c r="I203" s="21">
        <v>194</v>
      </c>
      <c r="J203" s="21">
        <v>3</v>
      </c>
    </row>
    <row r="204" spans="1:10" ht="42" customHeight="1">
      <c r="A204" s="16"/>
      <c r="B204" s="17"/>
      <c r="C204" s="17"/>
      <c r="D204" s="37" t="s">
        <v>194</v>
      </c>
      <c r="E204" s="18" t="s">
        <v>51</v>
      </c>
      <c r="F204" s="19">
        <v>2</v>
      </c>
      <c r="G204" s="38"/>
      <c r="H204" s="2"/>
      <c r="I204" s="21">
        <v>195</v>
      </c>
      <c r="J204" s="21">
        <v>4</v>
      </c>
    </row>
    <row r="205" spans="1:10" ht="42" customHeight="1">
      <c r="A205" s="16"/>
      <c r="B205" s="17"/>
      <c r="C205" s="17"/>
      <c r="D205" s="37" t="s">
        <v>195</v>
      </c>
      <c r="E205" s="18" t="s">
        <v>47</v>
      </c>
      <c r="F205" s="19">
        <v>4</v>
      </c>
      <c r="G205" s="38"/>
      <c r="H205" s="2"/>
      <c r="I205" s="21">
        <v>196</v>
      </c>
      <c r="J205" s="21">
        <v>4</v>
      </c>
    </row>
    <row r="206" spans="1:10" ht="42" customHeight="1">
      <c r="A206" s="16"/>
      <c r="B206" s="17"/>
      <c r="C206" s="17"/>
      <c r="D206" s="37" t="s">
        <v>196</v>
      </c>
      <c r="E206" s="18" t="s">
        <v>17</v>
      </c>
      <c r="F206" s="19">
        <v>1</v>
      </c>
      <c r="G206" s="38"/>
      <c r="H206" s="2"/>
      <c r="I206" s="21">
        <v>197</v>
      </c>
      <c r="J206" s="21">
        <v>4</v>
      </c>
    </row>
    <row r="207" spans="1:10" ht="42" customHeight="1">
      <c r="A207" s="16"/>
      <c r="B207" s="17"/>
      <c r="C207" s="17"/>
      <c r="D207" s="37" t="s">
        <v>197</v>
      </c>
      <c r="E207" s="18" t="s">
        <v>45</v>
      </c>
      <c r="F207" s="19">
        <v>6</v>
      </c>
      <c r="G207" s="38"/>
      <c r="H207" s="2"/>
      <c r="I207" s="21">
        <v>198</v>
      </c>
      <c r="J207" s="21">
        <v>4</v>
      </c>
    </row>
    <row r="208" spans="1:10" ht="42" customHeight="1">
      <c r="A208" s="16"/>
      <c r="B208" s="17"/>
      <c r="C208" s="17"/>
      <c r="D208" s="37" t="s">
        <v>198</v>
      </c>
      <c r="E208" s="18" t="s">
        <v>45</v>
      </c>
      <c r="F208" s="19">
        <v>12</v>
      </c>
      <c r="G208" s="38"/>
      <c r="H208" s="2"/>
      <c r="I208" s="21">
        <v>199</v>
      </c>
      <c r="J208" s="21">
        <v>4</v>
      </c>
    </row>
    <row r="209" spans="1:10" ht="42" customHeight="1">
      <c r="A209" s="16"/>
      <c r="B209" s="17"/>
      <c r="C209" s="17"/>
      <c r="D209" s="37" t="s">
        <v>199</v>
      </c>
      <c r="E209" s="18" t="s">
        <v>45</v>
      </c>
      <c r="F209" s="19">
        <v>10</v>
      </c>
      <c r="G209" s="38"/>
      <c r="H209" s="2"/>
      <c r="I209" s="21">
        <v>200</v>
      </c>
      <c r="J209" s="21">
        <v>4</v>
      </c>
    </row>
    <row r="210" spans="1:10" ht="42" customHeight="1">
      <c r="A210" s="16"/>
      <c r="B210" s="17"/>
      <c r="C210" s="17"/>
      <c r="D210" s="37" t="s">
        <v>200</v>
      </c>
      <c r="E210" s="18" t="s">
        <v>73</v>
      </c>
      <c r="F210" s="19">
        <v>1</v>
      </c>
      <c r="G210" s="38"/>
      <c r="H210" s="2"/>
      <c r="I210" s="21">
        <v>201</v>
      </c>
      <c r="J210" s="21">
        <v>4</v>
      </c>
    </row>
    <row r="211" spans="1:10" ht="42" customHeight="1">
      <c r="A211" s="16"/>
      <c r="B211" s="17"/>
      <c r="C211" s="17"/>
      <c r="D211" s="37" t="s">
        <v>201</v>
      </c>
      <c r="E211" s="18" t="s">
        <v>35</v>
      </c>
      <c r="F211" s="19">
        <v>5</v>
      </c>
      <c r="G211" s="38"/>
      <c r="H211" s="2"/>
      <c r="I211" s="21">
        <v>202</v>
      </c>
      <c r="J211" s="21">
        <v>4</v>
      </c>
    </row>
    <row r="212" spans="1:10" ht="42" customHeight="1">
      <c r="A212" s="16"/>
      <c r="B212" s="17"/>
      <c r="C212" s="36" t="s">
        <v>202</v>
      </c>
      <c r="D212" s="34"/>
      <c r="E212" s="18" t="s">
        <v>17</v>
      </c>
      <c r="F212" s="19">
        <v>1</v>
      </c>
      <c r="G212" s="20">
        <f>+G213+G214+G215+G216+G217+G218+G219</f>
        <v>0</v>
      </c>
      <c r="H212" s="2"/>
      <c r="I212" s="21">
        <v>203</v>
      </c>
      <c r="J212" s="21">
        <v>3</v>
      </c>
    </row>
    <row r="213" spans="1:10" ht="42" customHeight="1">
      <c r="A213" s="16"/>
      <c r="B213" s="17"/>
      <c r="C213" s="17"/>
      <c r="D213" s="37" t="s">
        <v>203</v>
      </c>
      <c r="E213" s="18" t="s">
        <v>51</v>
      </c>
      <c r="F213" s="19">
        <v>10</v>
      </c>
      <c r="G213" s="38"/>
      <c r="H213" s="2"/>
      <c r="I213" s="21">
        <v>204</v>
      </c>
      <c r="J213" s="21">
        <v>4</v>
      </c>
    </row>
    <row r="214" spans="1:10" ht="42" customHeight="1">
      <c r="A214" s="16"/>
      <c r="B214" s="17"/>
      <c r="C214" s="17"/>
      <c r="D214" s="37" t="s">
        <v>204</v>
      </c>
      <c r="E214" s="18" t="s">
        <v>47</v>
      </c>
      <c r="F214" s="19">
        <v>4</v>
      </c>
      <c r="G214" s="38"/>
      <c r="H214" s="2"/>
      <c r="I214" s="21">
        <v>205</v>
      </c>
      <c r="J214" s="21">
        <v>4</v>
      </c>
    </row>
    <row r="215" spans="1:10" ht="42" customHeight="1">
      <c r="A215" s="16"/>
      <c r="B215" s="17"/>
      <c r="C215" s="17"/>
      <c r="D215" s="37" t="s">
        <v>205</v>
      </c>
      <c r="E215" s="18" t="s">
        <v>47</v>
      </c>
      <c r="F215" s="19">
        <v>2</v>
      </c>
      <c r="G215" s="38"/>
      <c r="H215" s="2"/>
      <c r="I215" s="21">
        <v>206</v>
      </c>
      <c r="J215" s="21">
        <v>4</v>
      </c>
    </row>
    <row r="216" spans="1:10" ht="42" customHeight="1">
      <c r="A216" s="16"/>
      <c r="B216" s="17"/>
      <c r="C216" s="17"/>
      <c r="D216" s="37" t="s">
        <v>206</v>
      </c>
      <c r="E216" s="18" t="s">
        <v>45</v>
      </c>
      <c r="F216" s="19">
        <v>14</v>
      </c>
      <c r="G216" s="38"/>
      <c r="H216" s="2"/>
      <c r="I216" s="21">
        <v>207</v>
      </c>
      <c r="J216" s="21">
        <v>4</v>
      </c>
    </row>
    <row r="217" spans="1:10" ht="42" customHeight="1">
      <c r="A217" s="16"/>
      <c r="B217" s="17"/>
      <c r="C217" s="17"/>
      <c r="D217" s="37" t="s">
        <v>207</v>
      </c>
      <c r="E217" s="18" t="s">
        <v>45</v>
      </c>
      <c r="F217" s="19">
        <v>34</v>
      </c>
      <c r="G217" s="38"/>
      <c r="H217" s="2"/>
      <c r="I217" s="21">
        <v>208</v>
      </c>
      <c r="J217" s="21">
        <v>4</v>
      </c>
    </row>
    <row r="218" spans="1:10" ht="42" customHeight="1">
      <c r="A218" s="16"/>
      <c r="B218" s="17"/>
      <c r="C218" s="17"/>
      <c r="D218" s="37" t="s">
        <v>208</v>
      </c>
      <c r="E218" s="18" t="s">
        <v>45</v>
      </c>
      <c r="F218" s="19">
        <v>19</v>
      </c>
      <c r="G218" s="38"/>
      <c r="H218" s="2"/>
      <c r="I218" s="21">
        <v>209</v>
      </c>
      <c r="J218" s="21">
        <v>4</v>
      </c>
    </row>
    <row r="219" spans="1:10" ht="42" customHeight="1">
      <c r="A219" s="16"/>
      <c r="B219" s="17"/>
      <c r="C219" s="17"/>
      <c r="D219" s="37" t="s">
        <v>209</v>
      </c>
      <c r="E219" s="18" t="s">
        <v>35</v>
      </c>
      <c r="F219" s="19">
        <v>13</v>
      </c>
      <c r="G219" s="38"/>
      <c r="H219" s="2"/>
      <c r="I219" s="21">
        <v>210</v>
      </c>
      <c r="J219" s="21">
        <v>4</v>
      </c>
    </row>
    <row r="220" spans="1:10" ht="42" customHeight="1">
      <c r="A220" s="16"/>
      <c r="B220" s="17"/>
      <c r="C220" s="36" t="s">
        <v>210</v>
      </c>
      <c r="D220" s="34"/>
      <c r="E220" s="18" t="s">
        <v>17</v>
      </c>
      <c r="F220" s="19">
        <v>1</v>
      </c>
      <c r="G220" s="20">
        <f>+G221+G222+G223+G224+G225+G226+G227+G228</f>
        <v>0</v>
      </c>
      <c r="H220" s="2"/>
      <c r="I220" s="21">
        <v>211</v>
      </c>
      <c r="J220" s="21">
        <v>3</v>
      </c>
    </row>
    <row r="221" spans="1:10" ht="42" customHeight="1">
      <c r="A221" s="16"/>
      <c r="B221" s="17"/>
      <c r="C221" s="17"/>
      <c r="D221" s="37" t="s">
        <v>211</v>
      </c>
      <c r="E221" s="18" t="s">
        <v>51</v>
      </c>
      <c r="F221" s="19">
        <v>2</v>
      </c>
      <c r="G221" s="38"/>
      <c r="H221" s="2"/>
      <c r="I221" s="21">
        <v>212</v>
      </c>
      <c r="J221" s="21">
        <v>4</v>
      </c>
    </row>
    <row r="222" spans="1:10" ht="42" customHeight="1">
      <c r="A222" s="16"/>
      <c r="B222" s="17"/>
      <c r="C222" s="17"/>
      <c r="D222" s="37" t="s">
        <v>212</v>
      </c>
      <c r="E222" s="18" t="s">
        <v>47</v>
      </c>
      <c r="F222" s="19">
        <v>4</v>
      </c>
      <c r="G222" s="38"/>
      <c r="H222" s="2"/>
      <c r="I222" s="21">
        <v>213</v>
      </c>
      <c r="J222" s="21">
        <v>4</v>
      </c>
    </row>
    <row r="223" spans="1:10" ht="42" customHeight="1">
      <c r="A223" s="16"/>
      <c r="B223" s="17"/>
      <c r="C223" s="17"/>
      <c r="D223" s="37" t="s">
        <v>213</v>
      </c>
      <c r="E223" s="18" t="s">
        <v>17</v>
      </c>
      <c r="F223" s="19">
        <v>1</v>
      </c>
      <c r="G223" s="38"/>
      <c r="H223" s="2"/>
      <c r="I223" s="21">
        <v>214</v>
      </c>
      <c r="J223" s="21">
        <v>4</v>
      </c>
    </row>
    <row r="224" spans="1:10" ht="42" customHeight="1">
      <c r="A224" s="16"/>
      <c r="B224" s="17"/>
      <c r="C224" s="17"/>
      <c r="D224" s="37" t="s">
        <v>214</v>
      </c>
      <c r="E224" s="18" t="s">
        <v>45</v>
      </c>
      <c r="F224" s="19">
        <v>5</v>
      </c>
      <c r="G224" s="38"/>
      <c r="H224" s="2"/>
      <c r="I224" s="21">
        <v>215</v>
      </c>
      <c r="J224" s="21">
        <v>4</v>
      </c>
    </row>
    <row r="225" spans="1:10" ht="42" customHeight="1">
      <c r="A225" s="16"/>
      <c r="B225" s="17"/>
      <c r="C225" s="17"/>
      <c r="D225" s="37" t="s">
        <v>215</v>
      </c>
      <c r="E225" s="18" t="s">
        <v>45</v>
      </c>
      <c r="F225" s="19">
        <v>10</v>
      </c>
      <c r="G225" s="38"/>
      <c r="H225" s="2"/>
      <c r="I225" s="21">
        <v>216</v>
      </c>
      <c r="J225" s="21">
        <v>4</v>
      </c>
    </row>
    <row r="226" spans="1:10" ht="42" customHeight="1">
      <c r="A226" s="16"/>
      <c r="B226" s="17"/>
      <c r="C226" s="17"/>
      <c r="D226" s="37" t="s">
        <v>216</v>
      </c>
      <c r="E226" s="18" t="s">
        <v>45</v>
      </c>
      <c r="F226" s="19">
        <v>8</v>
      </c>
      <c r="G226" s="38"/>
      <c r="H226" s="2"/>
      <c r="I226" s="21">
        <v>217</v>
      </c>
      <c r="J226" s="21">
        <v>4</v>
      </c>
    </row>
    <row r="227" spans="1:10" ht="42" customHeight="1">
      <c r="A227" s="16"/>
      <c r="B227" s="17"/>
      <c r="C227" s="17"/>
      <c r="D227" s="37" t="s">
        <v>200</v>
      </c>
      <c r="E227" s="18" t="s">
        <v>73</v>
      </c>
      <c r="F227" s="19">
        <v>1</v>
      </c>
      <c r="G227" s="38"/>
      <c r="H227" s="2"/>
      <c r="I227" s="21">
        <v>218</v>
      </c>
      <c r="J227" s="21">
        <v>4</v>
      </c>
    </row>
    <row r="228" spans="1:10" ht="42" customHeight="1">
      <c r="A228" s="16"/>
      <c r="B228" s="17"/>
      <c r="C228" s="17"/>
      <c r="D228" s="37" t="s">
        <v>217</v>
      </c>
      <c r="E228" s="18" t="s">
        <v>35</v>
      </c>
      <c r="F228" s="19">
        <v>7</v>
      </c>
      <c r="G228" s="38"/>
      <c r="H228" s="2"/>
      <c r="I228" s="21">
        <v>219</v>
      </c>
      <c r="J228" s="21">
        <v>4</v>
      </c>
    </row>
    <row r="229" spans="1:10" ht="42" customHeight="1">
      <c r="A229" s="16"/>
      <c r="B229" s="17"/>
      <c r="C229" s="36" t="s">
        <v>218</v>
      </c>
      <c r="D229" s="34"/>
      <c r="E229" s="18" t="s">
        <v>17</v>
      </c>
      <c r="F229" s="19">
        <v>1</v>
      </c>
      <c r="G229" s="20">
        <f>+G230+G231+G232+G233+G234+G235+G236+G237+G238+G239+G240+G241+G242+G243+G244+G245+G246+G247+G248+G249+G250+G251+G252+G253+G254+G255+G256</f>
        <v>0</v>
      </c>
      <c r="H229" s="2"/>
      <c r="I229" s="21">
        <v>220</v>
      </c>
      <c r="J229" s="21">
        <v>3</v>
      </c>
    </row>
    <row r="230" spans="1:10" ht="42" customHeight="1">
      <c r="A230" s="16"/>
      <c r="B230" s="17"/>
      <c r="C230" s="17"/>
      <c r="D230" s="37" t="s">
        <v>110</v>
      </c>
      <c r="E230" s="18" t="s">
        <v>35</v>
      </c>
      <c r="F230" s="19">
        <v>51</v>
      </c>
      <c r="G230" s="38"/>
      <c r="H230" s="2"/>
      <c r="I230" s="21">
        <v>221</v>
      </c>
      <c r="J230" s="21">
        <v>4</v>
      </c>
    </row>
    <row r="231" spans="1:10" ht="42" customHeight="1">
      <c r="A231" s="16"/>
      <c r="B231" s="17"/>
      <c r="C231" s="17"/>
      <c r="D231" s="37" t="s">
        <v>219</v>
      </c>
      <c r="E231" s="18" t="s">
        <v>47</v>
      </c>
      <c r="F231" s="19">
        <v>19</v>
      </c>
      <c r="G231" s="38"/>
      <c r="H231" s="2"/>
      <c r="I231" s="21">
        <v>222</v>
      </c>
      <c r="J231" s="21">
        <v>4</v>
      </c>
    </row>
    <row r="232" spans="1:10" ht="42" customHeight="1">
      <c r="A232" s="16"/>
      <c r="B232" s="17"/>
      <c r="C232" s="17"/>
      <c r="D232" s="37" t="s">
        <v>220</v>
      </c>
      <c r="E232" s="18" t="s">
        <v>47</v>
      </c>
      <c r="F232" s="19">
        <v>1</v>
      </c>
      <c r="G232" s="38"/>
      <c r="H232" s="2"/>
      <c r="I232" s="21">
        <v>223</v>
      </c>
      <c r="J232" s="21">
        <v>4</v>
      </c>
    </row>
    <row r="233" spans="1:10" ht="42" customHeight="1">
      <c r="A233" s="16"/>
      <c r="B233" s="17"/>
      <c r="C233" s="17"/>
      <c r="D233" s="37" t="s">
        <v>160</v>
      </c>
      <c r="E233" s="18" t="s">
        <v>47</v>
      </c>
      <c r="F233" s="19">
        <v>2</v>
      </c>
      <c r="G233" s="38"/>
      <c r="H233" s="2"/>
      <c r="I233" s="21">
        <v>224</v>
      </c>
      <c r="J233" s="21">
        <v>4</v>
      </c>
    </row>
    <row r="234" spans="1:10" ht="42" customHeight="1">
      <c r="A234" s="16"/>
      <c r="B234" s="17"/>
      <c r="C234" s="17"/>
      <c r="D234" s="37" t="s">
        <v>177</v>
      </c>
      <c r="E234" s="18" t="s">
        <v>35</v>
      </c>
      <c r="F234" s="19">
        <v>1</v>
      </c>
      <c r="G234" s="38"/>
      <c r="H234" s="2"/>
      <c r="I234" s="21">
        <v>225</v>
      </c>
      <c r="J234" s="21">
        <v>4</v>
      </c>
    </row>
    <row r="235" spans="1:10" ht="42" customHeight="1">
      <c r="A235" s="16"/>
      <c r="B235" s="17"/>
      <c r="C235" s="17"/>
      <c r="D235" s="37" t="s">
        <v>221</v>
      </c>
      <c r="E235" s="18" t="s">
        <v>45</v>
      </c>
      <c r="F235" s="19">
        <v>1</v>
      </c>
      <c r="G235" s="38"/>
      <c r="H235" s="2"/>
      <c r="I235" s="21">
        <v>226</v>
      </c>
      <c r="J235" s="21">
        <v>4</v>
      </c>
    </row>
    <row r="236" spans="1:10" ht="42" customHeight="1">
      <c r="A236" s="16"/>
      <c r="B236" s="17"/>
      <c r="C236" s="17"/>
      <c r="D236" s="37" t="s">
        <v>222</v>
      </c>
      <c r="E236" s="18" t="s">
        <v>45</v>
      </c>
      <c r="F236" s="19">
        <v>26</v>
      </c>
      <c r="G236" s="38"/>
      <c r="H236" s="2"/>
      <c r="I236" s="21">
        <v>227</v>
      </c>
      <c r="J236" s="21">
        <v>4</v>
      </c>
    </row>
    <row r="237" spans="1:10" ht="42" customHeight="1">
      <c r="A237" s="16"/>
      <c r="B237" s="17"/>
      <c r="C237" s="17"/>
      <c r="D237" s="37" t="s">
        <v>223</v>
      </c>
      <c r="E237" s="18" t="s">
        <v>45</v>
      </c>
      <c r="F237" s="19">
        <v>4</v>
      </c>
      <c r="G237" s="38"/>
      <c r="H237" s="2"/>
      <c r="I237" s="21">
        <v>228</v>
      </c>
      <c r="J237" s="21">
        <v>4</v>
      </c>
    </row>
    <row r="238" spans="1:10" ht="42" customHeight="1">
      <c r="A238" s="16"/>
      <c r="B238" s="17"/>
      <c r="C238" s="17"/>
      <c r="D238" s="37" t="s">
        <v>224</v>
      </c>
      <c r="E238" s="18" t="s">
        <v>45</v>
      </c>
      <c r="F238" s="19">
        <v>4</v>
      </c>
      <c r="G238" s="38"/>
      <c r="H238" s="2"/>
      <c r="I238" s="21">
        <v>229</v>
      </c>
      <c r="J238" s="21">
        <v>4</v>
      </c>
    </row>
    <row r="239" spans="1:10" ht="42" customHeight="1">
      <c r="A239" s="16"/>
      <c r="B239" s="17"/>
      <c r="C239" s="17"/>
      <c r="D239" s="37" t="s">
        <v>34</v>
      </c>
      <c r="E239" s="18" t="s">
        <v>35</v>
      </c>
      <c r="F239" s="19">
        <v>2</v>
      </c>
      <c r="G239" s="38"/>
      <c r="H239" s="2"/>
      <c r="I239" s="21">
        <v>230</v>
      </c>
      <c r="J239" s="21">
        <v>4</v>
      </c>
    </row>
    <row r="240" spans="1:10" ht="42" customHeight="1">
      <c r="A240" s="16"/>
      <c r="B240" s="17"/>
      <c r="C240" s="17"/>
      <c r="D240" s="37" t="s">
        <v>36</v>
      </c>
      <c r="E240" s="18" t="s">
        <v>33</v>
      </c>
      <c r="F240" s="19">
        <v>0.7</v>
      </c>
      <c r="G240" s="38"/>
      <c r="H240" s="2"/>
      <c r="I240" s="21">
        <v>231</v>
      </c>
      <c r="J240" s="21">
        <v>4</v>
      </c>
    </row>
    <row r="241" spans="1:10" ht="42" customHeight="1">
      <c r="A241" s="16"/>
      <c r="B241" s="17"/>
      <c r="C241" s="17"/>
      <c r="D241" s="37" t="s">
        <v>37</v>
      </c>
      <c r="E241" s="18" t="s">
        <v>23</v>
      </c>
      <c r="F241" s="19">
        <v>0.03</v>
      </c>
      <c r="G241" s="38"/>
      <c r="H241" s="2"/>
      <c r="I241" s="21">
        <v>232</v>
      </c>
      <c r="J241" s="21">
        <v>4</v>
      </c>
    </row>
    <row r="242" spans="1:10" ht="42" customHeight="1">
      <c r="A242" s="16"/>
      <c r="B242" s="17"/>
      <c r="C242" s="17"/>
      <c r="D242" s="37" t="s">
        <v>38</v>
      </c>
      <c r="E242" s="18" t="s">
        <v>33</v>
      </c>
      <c r="F242" s="19">
        <v>0.7</v>
      </c>
      <c r="G242" s="38"/>
      <c r="H242" s="2"/>
      <c r="I242" s="21">
        <v>233</v>
      </c>
      <c r="J242" s="21">
        <v>4</v>
      </c>
    </row>
    <row r="243" spans="1:10" ht="42" customHeight="1">
      <c r="A243" s="16"/>
      <c r="B243" s="17"/>
      <c r="C243" s="17"/>
      <c r="D243" s="37" t="s">
        <v>97</v>
      </c>
      <c r="E243" s="18" t="s">
        <v>35</v>
      </c>
      <c r="F243" s="19">
        <v>12.4</v>
      </c>
      <c r="G243" s="38"/>
      <c r="H243" s="2"/>
      <c r="I243" s="21">
        <v>234</v>
      </c>
      <c r="J243" s="21">
        <v>4</v>
      </c>
    </row>
    <row r="244" spans="1:10" ht="42" customHeight="1">
      <c r="A244" s="16"/>
      <c r="B244" s="17"/>
      <c r="C244" s="17"/>
      <c r="D244" s="37" t="s">
        <v>98</v>
      </c>
      <c r="E244" s="18" t="s">
        <v>33</v>
      </c>
      <c r="F244" s="19">
        <v>4.3</v>
      </c>
      <c r="G244" s="38"/>
      <c r="H244" s="2"/>
      <c r="I244" s="21">
        <v>235</v>
      </c>
      <c r="J244" s="21">
        <v>4</v>
      </c>
    </row>
    <row r="245" spans="1:10" ht="42" customHeight="1">
      <c r="A245" s="16"/>
      <c r="B245" s="17"/>
      <c r="C245" s="17"/>
      <c r="D245" s="37" t="s">
        <v>107</v>
      </c>
      <c r="E245" s="18" t="s">
        <v>33</v>
      </c>
      <c r="F245" s="19">
        <v>4.3</v>
      </c>
      <c r="G245" s="38"/>
      <c r="H245" s="2"/>
      <c r="I245" s="21">
        <v>236</v>
      </c>
      <c r="J245" s="21">
        <v>4</v>
      </c>
    </row>
    <row r="246" spans="1:10" ht="42" customHeight="1">
      <c r="A246" s="16"/>
      <c r="B246" s="17"/>
      <c r="C246" s="17"/>
      <c r="D246" s="37" t="s">
        <v>92</v>
      </c>
      <c r="E246" s="18" t="s">
        <v>23</v>
      </c>
      <c r="F246" s="19">
        <v>0.7</v>
      </c>
      <c r="G246" s="38"/>
      <c r="H246" s="2"/>
      <c r="I246" s="21">
        <v>237</v>
      </c>
      <c r="J246" s="21">
        <v>4</v>
      </c>
    </row>
    <row r="247" spans="1:10" ht="42" customHeight="1">
      <c r="A247" s="16"/>
      <c r="B247" s="17"/>
      <c r="C247" s="17"/>
      <c r="D247" s="37" t="s">
        <v>39</v>
      </c>
      <c r="E247" s="18" t="s">
        <v>33</v>
      </c>
      <c r="F247" s="19">
        <v>5</v>
      </c>
      <c r="G247" s="38"/>
      <c r="H247" s="2"/>
      <c r="I247" s="21">
        <v>238</v>
      </c>
      <c r="J247" s="21">
        <v>4</v>
      </c>
    </row>
    <row r="248" spans="1:10" ht="42" customHeight="1">
      <c r="A248" s="16"/>
      <c r="B248" s="17"/>
      <c r="C248" s="17"/>
      <c r="D248" s="37" t="s">
        <v>99</v>
      </c>
      <c r="E248" s="18" t="s">
        <v>33</v>
      </c>
      <c r="F248" s="19">
        <v>4.2</v>
      </c>
      <c r="G248" s="38"/>
      <c r="H248" s="2"/>
      <c r="I248" s="21">
        <v>239</v>
      </c>
      <c r="J248" s="21">
        <v>4</v>
      </c>
    </row>
    <row r="249" spans="1:10" ht="42" customHeight="1">
      <c r="A249" s="16"/>
      <c r="B249" s="17"/>
      <c r="C249" s="17"/>
      <c r="D249" s="37" t="s">
        <v>100</v>
      </c>
      <c r="E249" s="18" t="s">
        <v>33</v>
      </c>
      <c r="F249" s="19">
        <v>4.2</v>
      </c>
      <c r="G249" s="38"/>
      <c r="H249" s="2"/>
      <c r="I249" s="21">
        <v>240</v>
      </c>
      <c r="J249" s="21">
        <v>4</v>
      </c>
    </row>
    <row r="250" spans="1:10" ht="42" customHeight="1">
      <c r="A250" s="16"/>
      <c r="B250" s="17"/>
      <c r="C250" s="17"/>
      <c r="D250" s="37" t="s">
        <v>22</v>
      </c>
      <c r="E250" s="18" t="s">
        <v>23</v>
      </c>
      <c r="F250" s="19">
        <v>17</v>
      </c>
      <c r="G250" s="38"/>
      <c r="H250" s="2"/>
      <c r="I250" s="21">
        <v>241</v>
      </c>
      <c r="J250" s="21">
        <v>4</v>
      </c>
    </row>
    <row r="251" spans="1:10" ht="42" customHeight="1">
      <c r="A251" s="16"/>
      <c r="B251" s="17"/>
      <c r="C251" s="17"/>
      <c r="D251" s="37" t="s">
        <v>27</v>
      </c>
      <c r="E251" s="18" t="s">
        <v>23</v>
      </c>
      <c r="F251" s="19">
        <v>0.4</v>
      </c>
      <c r="G251" s="38"/>
      <c r="H251" s="2"/>
      <c r="I251" s="21">
        <v>242</v>
      </c>
      <c r="J251" s="21">
        <v>4</v>
      </c>
    </row>
    <row r="252" spans="1:10" ht="42" customHeight="1">
      <c r="A252" s="16"/>
      <c r="B252" s="17"/>
      <c r="C252" s="17"/>
      <c r="D252" s="37" t="s">
        <v>28</v>
      </c>
      <c r="E252" s="18" t="s">
        <v>23</v>
      </c>
      <c r="F252" s="19">
        <v>0.3</v>
      </c>
      <c r="G252" s="38"/>
      <c r="H252" s="2"/>
      <c r="I252" s="21">
        <v>243</v>
      </c>
      <c r="J252" s="21">
        <v>4</v>
      </c>
    </row>
    <row r="253" spans="1:10" ht="42" customHeight="1">
      <c r="A253" s="16"/>
      <c r="B253" s="17"/>
      <c r="C253" s="17"/>
      <c r="D253" s="37" t="s">
        <v>24</v>
      </c>
      <c r="E253" s="18" t="s">
        <v>23</v>
      </c>
      <c r="F253" s="19">
        <v>1.2</v>
      </c>
      <c r="G253" s="38"/>
      <c r="H253" s="2"/>
      <c r="I253" s="21">
        <v>244</v>
      </c>
      <c r="J253" s="21">
        <v>4</v>
      </c>
    </row>
    <row r="254" spans="1:10" ht="42" customHeight="1">
      <c r="A254" s="16"/>
      <c r="B254" s="17"/>
      <c r="C254" s="17"/>
      <c r="D254" s="37" t="s">
        <v>25</v>
      </c>
      <c r="E254" s="18" t="s">
        <v>23</v>
      </c>
      <c r="F254" s="19">
        <v>16</v>
      </c>
      <c r="G254" s="38"/>
      <c r="H254" s="2"/>
      <c r="I254" s="21">
        <v>245</v>
      </c>
      <c r="J254" s="21">
        <v>4</v>
      </c>
    </row>
    <row r="255" spans="1:10" ht="42" customHeight="1">
      <c r="A255" s="16"/>
      <c r="B255" s="17"/>
      <c r="C255" s="17"/>
      <c r="D255" s="37" t="s">
        <v>106</v>
      </c>
      <c r="E255" s="18" t="s">
        <v>23</v>
      </c>
      <c r="F255" s="19">
        <v>2.7</v>
      </c>
      <c r="G255" s="38"/>
      <c r="H255" s="2"/>
      <c r="I255" s="21">
        <v>246</v>
      </c>
      <c r="J255" s="21">
        <v>4</v>
      </c>
    </row>
    <row r="256" spans="1:10" ht="42" customHeight="1">
      <c r="A256" s="16"/>
      <c r="B256" s="17"/>
      <c r="C256" s="17"/>
      <c r="D256" s="37" t="s">
        <v>32</v>
      </c>
      <c r="E256" s="18" t="s">
        <v>33</v>
      </c>
      <c r="F256" s="19">
        <v>25</v>
      </c>
      <c r="G256" s="38"/>
      <c r="H256" s="2"/>
      <c r="I256" s="21">
        <v>247</v>
      </c>
      <c r="J256" s="21">
        <v>4</v>
      </c>
    </row>
    <row r="257" spans="1:10" ht="42" customHeight="1">
      <c r="A257" s="16"/>
      <c r="B257" s="17"/>
      <c r="C257" s="36" t="s">
        <v>225</v>
      </c>
      <c r="D257" s="34"/>
      <c r="E257" s="18" t="s">
        <v>17</v>
      </c>
      <c r="F257" s="19">
        <v>1</v>
      </c>
      <c r="G257" s="20">
        <f>+G258+G259+G260</f>
        <v>0</v>
      </c>
      <c r="H257" s="2"/>
      <c r="I257" s="21">
        <v>248</v>
      </c>
      <c r="J257" s="21">
        <v>3</v>
      </c>
    </row>
    <row r="258" spans="1:10" ht="42" customHeight="1">
      <c r="A258" s="16"/>
      <c r="B258" s="17"/>
      <c r="C258" s="17"/>
      <c r="D258" s="37" t="s">
        <v>226</v>
      </c>
      <c r="E258" s="18" t="s">
        <v>23</v>
      </c>
      <c r="F258" s="19">
        <v>0.4</v>
      </c>
      <c r="G258" s="38"/>
      <c r="H258" s="2"/>
      <c r="I258" s="21">
        <v>249</v>
      </c>
      <c r="J258" s="21">
        <v>4</v>
      </c>
    </row>
    <row r="259" spans="1:10" ht="42" customHeight="1">
      <c r="A259" s="16"/>
      <c r="B259" s="17"/>
      <c r="C259" s="17"/>
      <c r="D259" s="37" t="s">
        <v>94</v>
      </c>
      <c r="E259" s="18" t="s">
        <v>33</v>
      </c>
      <c r="F259" s="19">
        <v>2.8</v>
      </c>
      <c r="G259" s="38"/>
      <c r="H259" s="2"/>
      <c r="I259" s="21">
        <v>250</v>
      </c>
      <c r="J259" s="21">
        <v>4</v>
      </c>
    </row>
    <row r="260" spans="1:10" ht="42" customHeight="1">
      <c r="A260" s="16"/>
      <c r="B260" s="17"/>
      <c r="C260" s="17"/>
      <c r="D260" s="37" t="s">
        <v>227</v>
      </c>
      <c r="E260" s="18" t="s">
        <v>33</v>
      </c>
      <c r="F260" s="19">
        <v>0.6</v>
      </c>
      <c r="G260" s="38"/>
      <c r="H260" s="2"/>
      <c r="I260" s="21">
        <v>251</v>
      </c>
      <c r="J260" s="21">
        <v>4</v>
      </c>
    </row>
    <row r="261" spans="1:10" ht="42" customHeight="1">
      <c r="A261" s="16"/>
      <c r="B261" s="17"/>
      <c r="C261" s="36" t="s">
        <v>90</v>
      </c>
      <c r="D261" s="34"/>
      <c r="E261" s="18" t="s">
        <v>17</v>
      </c>
      <c r="F261" s="19">
        <v>1</v>
      </c>
      <c r="G261" s="20">
        <f>+G262</f>
        <v>0</v>
      </c>
      <c r="H261" s="2"/>
      <c r="I261" s="21">
        <v>252</v>
      </c>
      <c r="J261" s="21">
        <v>3</v>
      </c>
    </row>
    <row r="262" spans="1:10" ht="42" customHeight="1">
      <c r="A262" s="16"/>
      <c r="B262" s="17"/>
      <c r="C262" s="17"/>
      <c r="D262" s="37" t="s">
        <v>228</v>
      </c>
      <c r="E262" s="18" t="s">
        <v>33</v>
      </c>
      <c r="F262" s="19">
        <v>0.4</v>
      </c>
      <c r="G262" s="38"/>
      <c r="H262" s="2"/>
      <c r="I262" s="21">
        <v>253</v>
      </c>
      <c r="J262" s="21">
        <v>4</v>
      </c>
    </row>
    <row r="263" spans="1:10" ht="42" customHeight="1">
      <c r="A263" s="35" t="s">
        <v>229</v>
      </c>
      <c r="B263" s="33"/>
      <c r="C263" s="33"/>
      <c r="D263" s="34"/>
      <c r="E263" s="18" t="s">
        <v>17</v>
      </c>
      <c r="F263" s="19">
        <v>1</v>
      </c>
      <c r="G263" s="20">
        <f>+G264</f>
        <v>0</v>
      </c>
      <c r="H263" s="2"/>
      <c r="I263" s="21">
        <v>254</v>
      </c>
      <c r="J263" s="21">
        <v>1</v>
      </c>
    </row>
    <row r="264" spans="1:10" ht="42" customHeight="1">
      <c r="A264" s="16"/>
      <c r="B264" s="36" t="s">
        <v>230</v>
      </c>
      <c r="C264" s="33"/>
      <c r="D264" s="34"/>
      <c r="E264" s="18" t="s">
        <v>17</v>
      </c>
      <c r="F264" s="19">
        <v>1</v>
      </c>
      <c r="G264" s="20">
        <f>+G265</f>
        <v>0</v>
      </c>
      <c r="H264" s="2"/>
      <c r="I264" s="21">
        <v>255</v>
      </c>
      <c r="J264" s="21">
        <v>2</v>
      </c>
    </row>
    <row r="265" spans="1:10" ht="42" customHeight="1">
      <c r="A265" s="16"/>
      <c r="B265" s="17"/>
      <c r="C265" s="36" t="s">
        <v>230</v>
      </c>
      <c r="D265" s="34"/>
      <c r="E265" s="18" t="s">
        <v>17</v>
      </c>
      <c r="F265" s="19">
        <v>1</v>
      </c>
      <c r="G265" s="20">
        <f>+G266+G267+G268+G269</f>
        <v>0</v>
      </c>
      <c r="H265" s="2"/>
      <c r="I265" s="21">
        <v>256</v>
      </c>
      <c r="J265" s="21">
        <v>3</v>
      </c>
    </row>
    <row r="266" spans="1:10" ht="42" customHeight="1">
      <c r="A266" s="16"/>
      <c r="B266" s="17"/>
      <c r="C266" s="17"/>
      <c r="D266" s="37" t="s">
        <v>99</v>
      </c>
      <c r="E266" s="18" t="s">
        <v>33</v>
      </c>
      <c r="F266" s="19">
        <v>1540</v>
      </c>
      <c r="G266" s="38"/>
      <c r="H266" s="2"/>
      <c r="I266" s="21">
        <v>257</v>
      </c>
      <c r="J266" s="21">
        <v>4</v>
      </c>
    </row>
    <row r="267" spans="1:10" ht="42" customHeight="1">
      <c r="A267" s="16"/>
      <c r="B267" s="17"/>
      <c r="C267" s="17"/>
      <c r="D267" s="37" t="s">
        <v>100</v>
      </c>
      <c r="E267" s="18" t="s">
        <v>33</v>
      </c>
      <c r="F267" s="19">
        <v>1540</v>
      </c>
      <c r="G267" s="38"/>
      <c r="H267" s="2"/>
      <c r="I267" s="21">
        <v>258</v>
      </c>
      <c r="J267" s="21">
        <v>4</v>
      </c>
    </row>
    <row r="268" spans="1:10" ht="42" customHeight="1">
      <c r="A268" s="16"/>
      <c r="B268" s="17"/>
      <c r="C268" s="17"/>
      <c r="D268" s="37" t="s">
        <v>231</v>
      </c>
      <c r="E268" s="18" t="s">
        <v>33</v>
      </c>
      <c r="F268" s="19">
        <v>3200</v>
      </c>
      <c r="G268" s="38"/>
      <c r="H268" s="2"/>
      <c r="I268" s="21">
        <v>259</v>
      </c>
      <c r="J268" s="21">
        <v>4</v>
      </c>
    </row>
    <row r="269" spans="1:10" ht="42" customHeight="1">
      <c r="A269" s="16"/>
      <c r="B269" s="17"/>
      <c r="C269" s="17"/>
      <c r="D269" s="37" t="s">
        <v>232</v>
      </c>
      <c r="E269" s="18" t="s">
        <v>233</v>
      </c>
      <c r="F269" s="19">
        <v>34</v>
      </c>
      <c r="G269" s="38"/>
      <c r="H269" s="2"/>
      <c r="I269" s="21">
        <v>260</v>
      </c>
      <c r="J269" s="21">
        <v>4</v>
      </c>
    </row>
    <row r="270" spans="1:10" ht="42" customHeight="1">
      <c r="A270" s="35" t="s">
        <v>234</v>
      </c>
      <c r="B270" s="33"/>
      <c r="C270" s="33"/>
      <c r="D270" s="34"/>
      <c r="E270" s="18" t="s">
        <v>17</v>
      </c>
      <c r="F270" s="19">
        <v>1</v>
      </c>
      <c r="G270" s="20">
        <f>+G271+G273</f>
        <v>0</v>
      </c>
      <c r="H270" s="2"/>
      <c r="I270" s="21">
        <v>261</v>
      </c>
      <c r="J270" s="21"/>
    </row>
    <row r="271" spans="1:10" ht="42" customHeight="1">
      <c r="A271" s="35" t="s">
        <v>235</v>
      </c>
      <c r="B271" s="33"/>
      <c r="C271" s="33"/>
      <c r="D271" s="34"/>
      <c r="E271" s="18" t="s">
        <v>17</v>
      </c>
      <c r="F271" s="19">
        <v>1</v>
      </c>
      <c r="G271" s="20">
        <f>+G272</f>
        <v>0</v>
      </c>
      <c r="H271" s="2"/>
      <c r="I271" s="21">
        <v>262</v>
      </c>
      <c r="J271" s="21">
        <v>200</v>
      </c>
    </row>
    <row r="272" spans="1:10" ht="42" customHeight="1">
      <c r="A272" s="35" t="s">
        <v>236</v>
      </c>
      <c r="B272" s="33"/>
      <c r="C272" s="33"/>
      <c r="D272" s="34"/>
      <c r="E272" s="18" t="s">
        <v>17</v>
      </c>
      <c r="F272" s="19">
        <v>1</v>
      </c>
      <c r="G272" s="38"/>
      <c r="H272" s="2"/>
      <c r="I272" s="21">
        <v>263</v>
      </c>
      <c r="J272" s="21"/>
    </row>
    <row r="273" spans="1:10" ht="42" customHeight="1">
      <c r="A273" s="35" t="s">
        <v>237</v>
      </c>
      <c r="B273" s="33"/>
      <c r="C273" s="33"/>
      <c r="D273" s="34"/>
      <c r="E273" s="18" t="s">
        <v>17</v>
      </c>
      <c r="F273" s="19">
        <v>1</v>
      </c>
      <c r="G273" s="38"/>
      <c r="H273" s="2"/>
      <c r="I273" s="21">
        <v>264</v>
      </c>
      <c r="J273" s="21">
        <v>210</v>
      </c>
    </row>
    <row r="274" spans="1:10" ht="42" customHeight="1">
      <c r="A274" s="35" t="s">
        <v>238</v>
      </c>
      <c r="B274" s="33"/>
      <c r="C274" s="33"/>
      <c r="D274" s="34"/>
      <c r="E274" s="18" t="s">
        <v>17</v>
      </c>
      <c r="F274" s="19">
        <v>1</v>
      </c>
      <c r="G274" s="38"/>
      <c r="H274" s="2"/>
      <c r="I274" s="21">
        <v>265</v>
      </c>
      <c r="J274" s="21">
        <v>220</v>
      </c>
    </row>
    <row r="275" spans="1:10" ht="42" customHeight="1">
      <c r="A275" s="35" t="s">
        <v>239</v>
      </c>
      <c r="B275" s="33"/>
      <c r="C275" s="33"/>
      <c r="D275" s="34"/>
      <c r="E275" s="18" t="s">
        <v>17</v>
      </c>
      <c r="F275" s="19">
        <v>1</v>
      </c>
      <c r="G275" s="20">
        <f>+G276</f>
        <v>0</v>
      </c>
      <c r="H275" s="2"/>
      <c r="I275" s="21">
        <v>266</v>
      </c>
      <c r="J275" s="21">
        <v>1</v>
      </c>
    </row>
    <row r="276" spans="1:10" ht="42" customHeight="1">
      <c r="A276" s="16"/>
      <c r="B276" s="36" t="s">
        <v>240</v>
      </c>
      <c r="C276" s="33"/>
      <c r="D276" s="34"/>
      <c r="E276" s="18" t="s">
        <v>17</v>
      </c>
      <c r="F276" s="19">
        <v>1</v>
      </c>
      <c r="G276" s="20">
        <f>+G277+G279</f>
        <v>0</v>
      </c>
      <c r="H276" s="2"/>
      <c r="I276" s="21">
        <v>267</v>
      </c>
      <c r="J276" s="21">
        <v>2</v>
      </c>
    </row>
    <row r="277" spans="1:10" ht="42" customHeight="1">
      <c r="A277" s="16"/>
      <c r="B277" s="17"/>
      <c r="C277" s="36" t="s">
        <v>241</v>
      </c>
      <c r="D277" s="34"/>
      <c r="E277" s="18" t="s">
        <v>17</v>
      </c>
      <c r="F277" s="19">
        <v>1</v>
      </c>
      <c r="G277" s="20">
        <f>+G278</f>
        <v>0</v>
      </c>
      <c r="H277" s="2"/>
      <c r="I277" s="21">
        <v>268</v>
      </c>
      <c r="J277" s="21">
        <v>3</v>
      </c>
    </row>
    <row r="278" spans="1:10" ht="42" customHeight="1">
      <c r="A278" s="16"/>
      <c r="B278" s="17"/>
      <c r="C278" s="17"/>
      <c r="D278" s="37" t="s">
        <v>242</v>
      </c>
      <c r="E278" s="18" t="s">
        <v>243</v>
      </c>
      <c r="F278" s="19">
        <v>1</v>
      </c>
      <c r="G278" s="38"/>
      <c r="H278" s="2"/>
      <c r="I278" s="21">
        <v>269</v>
      </c>
      <c r="J278" s="21">
        <v>4</v>
      </c>
    </row>
    <row r="279" spans="1:10" ht="42" customHeight="1">
      <c r="A279" s="16"/>
      <c r="B279" s="17"/>
      <c r="C279" s="36" t="s">
        <v>244</v>
      </c>
      <c r="D279" s="34"/>
      <c r="E279" s="18" t="s">
        <v>17</v>
      </c>
      <c r="F279" s="19">
        <v>1</v>
      </c>
      <c r="G279" s="20">
        <f>+G280</f>
        <v>0</v>
      </c>
      <c r="H279" s="2"/>
      <c r="I279" s="21">
        <v>270</v>
      </c>
      <c r="J279" s="21">
        <v>3</v>
      </c>
    </row>
    <row r="280" spans="1:10" ht="42" customHeight="1">
      <c r="A280" s="16"/>
      <c r="B280" s="17"/>
      <c r="C280" s="17"/>
      <c r="D280" s="37" t="s">
        <v>245</v>
      </c>
      <c r="E280" s="18" t="s">
        <v>17</v>
      </c>
      <c r="F280" s="19">
        <v>1</v>
      </c>
      <c r="G280" s="38"/>
      <c r="H280" s="2"/>
      <c r="I280" s="21">
        <v>271</v>
      </c>
      <c r="J280" s="21">
        <v>4</v>
      </c>
    </row>
    <row r="281" spans="1:10" ht="42" customHeight="1">
      <c r="A281" s="39" t="s">
        <v>246</v>
      </c>
      <c r="B281" s="40"/>
      <c r="C281" s="40"/>
      <c r="D281" s="41"/>
      <c r="E281" s="42" t="s">
        <v>17</v>
      </c>
      <c r="F281" s="43">
        <v>1</v>
      </c>
      <c r="G281" s="44">
        <f>+G10+G274+G275</f>
        <v>0</v>
      </c>
      <c r="H281" s="45"/>
      <c r="I281" s="46">
        <v>272</v>
      </c>
      <c r="J281" s="46"/>
    </row>
    <row r="282" spans="1:10" ht="42" customHeight="1">
      <c r="A282" s="35" t="s">
        <v>16</v>
      </c>
      <c r="B282" s="33"/>
      <c r="C282" s="33"/>
      <c r="D282" s="34"/>
      <c r="E282" s="18" t="s">
        <v>17</v>
      </c>
      <c r="F282" s="19">
        <v>1</v>
      </c>
      <c r="G282" s="20">
        <f>+G283+G301+G318</f>
        <v>0</v>
      </c>
      <c r="H282" s="2"/>
      <c r="I282" s="21">
        <v>273</v>
      </c>
      <c r="J282" s="21"/>
    </row>
    <row r="283" spans="1:10" ht="42" customHeight="1">
      <c r="A283" s="35" t="s">
        <v>247</v>
      </c>
      <c r="B283" s="33"/>
      <c r="C283" s="33"/>
      <c r="D283" s="34"/>
      <c r="E283" s="18" t="s">
        <v>17</v>
      </c>
      <c r="F283" s="19">
        <v>1</v>
      </c>
      <c r="G283" s="20">
        <f>+G284+G298</f>
        <v>0</v>
      </c>
      <c r="H283" s="2"/>
      <c r="I283" s="21">
        <v>274</v>
      </c>
      <c r="J283" s="21"/>
    </row>
    <row r="284" spans="1:10" ht="42" customHeight="1">
      <c r="A284" s="35" t="s">
        <v>248</v>
      </c>
      <c r="B284" s="33"/>
      <c r="C284" s="33"/>
      <c r="D284" s="34"/>
      <c r="E284" s="18" t="s">
        <v>17</v>
      </c>
      <c r="F284" s="19">
        <v>1</v>
      </c>
      <c r="G284" s="20">
        <f>+G285</f>
        <v>0</v>
      </c>
      <c r="H284" s="2"/>
      <c r="I284" s="21">
        <v>275</v>
      </c>
      <c r="J284" s="21">
        <v>1</v>
      </c>
    </row>
    <row r="285" spans="1:10" ht="42" customHeight="1">
      <c r="A285" s="16"/>
      <c r="B285" s="36" t="s">
        <v>249</v>
      </c>
      <c r="C285" s="33"/>
      <c r="D285" s="34"/>
      <c r="E285" s="18" t="s">
        <v>17</v>
      </c>
      <c r="F285" s="19">
        <v>1</v>
      </c>
      <c r="G285" s="20">
        <f>+G286</f>
        <v>0</v>
      </c>
      <c r="H285" s="2"/>
      <c r="I285" s="21">
        <v>276</v>
      </c>
      <c r="J285" s="21">
        <v>2</v>
      </c>
    </row>
    <row r="286" spans="1:10" ht="42" customHeight="1">
      <c r="A286" s="16"/>
      <c r="B286" s="17"/>
      <c r="C286" s="36" t="s">
        <v>249</v>
      </c>
      <c r="D286" s="34"/>
      <c r="E286" s="18" t="s">
        <v>17</v>
      </c>
      <c r="F286" s="19">
        <v>1</v>
      </c>
      <c r="G286" s="20">
        <f>+G287</f>
        <v>0</v>
      </c>
      <c r="H286" s="2"/>
      <c r="I286" s="21">
        <v>277</v>
      </c>
      <c r="J286" s="21">
        <v>3</v>
      </c>
    </row>
    <row r="287" spans="1:10" ht="42" customHeight="1">
      <c r="A287" s="16"/>
      <c r="B287" s="17"/>
      <c r="C287" s="17"/>
      <c r="D287" s="37" t="s">
        <v>249</v>
      </c>
      <c r="E287" s="18" t="s">
        <v>17</v>
      </c>
      <c r="F287" s="19">
        <v>1</v>
      </c>
      <c r="G287" s="20">
        <f>+G288+G289+G290+G291+G292+G293+G294+G295+G296+G297</f>
        <v>0</v>
      </c>
      <c r="H287" s="2"/>
      <c r="I287" s="21">
        <v>278</v>
      </c>
      <c r="J287" s="21">
        <v>4</v>
      </c>
    </row>
    <row r="288" spans="1:10" ht="42" customHeight="1">
      <c r="A288" s="16"/>
      <c r="B288" s="17"/>
      <c r="C288" s="17"/>
      <c r="D288" s="37" t="s">
        <v>250</v>
      </c>
      <c r="E288" s="18" t="s">
        <v>251</v>
      </c>
      <c r="F288" s="19">
        <v>65</v>
      </c>
      <c r="G288" s="38"/>
      <c r="H288" s="2"/>
      <c r="I288" s="21">
        <v>279</v>
      </c>
      <c r="J288" s="21">
        <v>4</v>
      </c>
    </row>
    <row r="289" spans="1:10" ht="42" customHeight="1">
      <c r="A289" s="16"/>
      <c r="B289" s="17"/>
      <c r="C289" s="17"/>
      <c r="D289" s="37" t="s">
        <v>252</v>
      </c>
      <c r="E289" s="18" t="s">
        <v>17</v>
      </c>
      <c r="F289" s="19">
        <v>1</v>
      </c>
      <c r="G289" s="38"/>
      <c r="H289" s="2"/>
      <c r="I289" s="21">
        <v>280</v>
      </c>
      <c r="J289" s="21">
        <v>4</v>
      </c>
    </row>
    <row r="290" spans="1:10" ht="42" customHeight="1">
      <c r="A290" s="16"/>
      <c r="B290" s="17"/>
      <c r="C290" s="17"/>
      <c r="D290" s="37" t="s">
        <v>253</v>
      </c>
      <c r="E290" s="18" t="s">
        <v>51</v>
      </c>
      <c r="F290" s="19">
        <v>19</v>
      </c>
      <c r="G290" s="38"/>
      <c r="H290" s="2"/>
      <c r="I290" s="21">
        <v>281</v>
      </c>
      <c r="J290" s="21">
        <v>4</v>
      </c>
    </row>
    <row r="291" spans="1:10" ht="42" customHeight="1">
      <c r="A291" s="16"/>
      <c r="B291" s="17"/>
      <c r="C291" s="17"/>
      <c r="D291" s="37" t="s">
        <v>254</v>
      </c>
      <c r="E291" s="18" t="s">
        <v>47</v>
      </c>
      <c r="F291" s="19">
        <v>38</v>
      </c>
      <c r="G291" s="38"/>
      <c r="H291" s="2"/>
      <c r="I291" s="21">
        <v>282</v>
      </c>
      <c r="J291" s="21">
        <v>4</v>
      </c>
    </row>
    <row r="292" spans="1:10" ht="42" customHeight="1">
      <c r="A292" s="16"/>
      <c r="B292" s="17"/>
      <c r="C292" s="17"/>
      <c r="D292" s="37" t="s">
        <v>255</v>
      </c>
      <c r="E292" s="18" t="s">
        <v>47</v>
      </c>
      <c r="F292" s="19">
        <v>38</v>
      </c>
      <c r="G292" s="38"/>
      <c r="H292" s="2"/>
      <c r="I292" s="21">
        <v>283</v>
      </c>
      <c r="J292" s="21">
        <v>4</v>
      </c>
    </row>
    <row r="293" spans="1:10" ht="42" customHeight="1">
      <c r="A293" s="16"/>
      <c r="B293" s="17"/>
      <c r="C293" s="17"/>
      <c r="D293" s="37" t="s">
        <v>256</v>
      </c>
      <c r="E293" s="18" t="s">
        <v>47</v>
      </c>
      <c r="F293" s="19">
        <v>114</v>
      </c>
      <c r="G293" s="38"/>
      <c r="H293" s="2"/>
      <c r="I293" s="21">
        <v>284</v>
      </c>
      <c r="J293" s="21">
        <v>4</v>
      </c>
    </row>
    <row r="294" spans="1:10" ht="42" customHeight="1">
      <c r="A294" s="16"/>
      <c r="B294" s="17"/>
      <c r="C294" s="17"/>
      <c r="D294" s="37" t="s">
        <v>257</v>
      </c>
      <c r="E294" s="18" t="s">
        <v>47</v>
      </c>
      <c r="F294" s="19">
        <v>38</v>
      </c>
      <c r="G294" s="38"/>
      <c r="H294" s="2"/>
      <c r="I294" s="21">
        <v>285</v>
      </c>
      <c r="J294" s="21">
        <v>4</v>
      </c>
    </row>
    <row r="295" spans="1:10" ht="42" customHeight="1">
      <c r="A295" s="16"/>
      <c r="B295" s="17"/>
      <c r="C295" s="17"/>
      <c r="D295" s="37" t="s">
        <v>258</v>
      </c>
      <c r="E295" s="18" t="s">
        <v>51</v>
      </c>
      <c r="F295" s="19">
        <v>38</v>
      </c>
      <c r="G295" s="38"/>
      <c r="H295" s="2"/>
      <c r="I295" s="21">
        <v>286</v>
      </c>
      <c r="J295" s="21">
        <v>4</v>
      </c>
    </row>
    <row r="296" spans="1:10" ht="42" customHeight="1">
      <c r="A296" s="16"/>
      <c r="B296" s="17"/>
      <c r="C296" s="17"/>
      <c r="D296" s="37" t="s">
        <v>259</v>
      </c>
      <c r="E296" s="18" t="s">
        <v>51</v>
      </c>
      <c r="F296" s="19">
        <v>152</v>
      </c>
      <c r="G296" s="38"/>
      <c r="H296" s="2"/>
      <c r="I296" s="21">
        <v>287</v>
      </c>
      <c r="J296" s="21">
        <v>4</v>
      </c>
    </row>
    <row r="297" spans="1:10" ht="42" customHeight="1">
      <c r="A297" s="16"/>
      <c r="B297" s="17"/>
      <c r="C297" s="17"/>
      <c r="D297" s="37" t="s">
        <v>260</v>
      </c>
      <c r="E297" s="18" t="s">
        <v>73</v>
      </c>
      <c r="F297" s="19">
        <v>19</v>
      </c>
      <c r="G297" s="38"/>
      <c r="H297" s="2"/>
      <c r="I297" s="21">
        <v>288</v>
      </c>
      <c r="J297" s="21">
        <v>4</v>
      </c>
    </row>
    <row r="298" spans="1:10" ht="42" customHeight="1">
      <c r="A298" s="35" t="s">
        <v>261</v>
      </c>
      <c r="B298" s="33"/>
      <c r="C298" s="33"/>
      <c r="D298" s="34"/>
      <c r="E298" s="18" t="s">
        <v>17</v>
      </c>
      <c r="F298" s="19">
        <v>1</v>
      </c>
      <c r="G298" s="20">
        <f>+G299+G300</f>
        <v>0</v>
      </c>
      <c r="H298" s="2"/>
      <c r="I298" s="21">
        <v>289</v>
      </c>
      <c r="J298" s="21"/>
    </row>
    <row r="299" spans="1:10" ht="42" customHeight="1">
      <c r="A299" s="35" t="s">
        <v>262</v>
      </c>
      <c r="B299" s="33"/>
      <c r="C299" s="33"/>
      <c r="D299" s="34"/>
      <c r="E299" s="18" t="s">
        <v>17</v>
      </c>
      <c r="F299" s="19">
        <v>1</v>
      </c>
      <c r="G299" s="38"/>
      <c r="H299" s="2"/>
      <c r="I299" s="21">
        <v>290</v>
      </c>
      <c r="J299" s="21"/>
    </row>
    <row r="300" spans="1:10" ht="42" customHeight="1">
      <c r="A300" s="35" t="s">
        <v>263</v>
      </c>
      <c r="B300" s="33"/>
      <c r="C300" s="33"/>
      <c r="D300" s="34"/>
      <c r="E300" s="18" t="s">
        <v>17</v>
      </c>
      <c r="F300" s="19">
        <v>1</v>
      </c>
      <c r="G300" s="38"/>
      <c r="H300" s="2"/>
      <c r="I300" s="21">
        <v>291</v>
      </c>
      <c r="J300" s="21"/>
    </row>
    <row r="301" spans="1:10" ht="42" customHeight="1">
      <c r="A301" s="35" t="s">
        <v>264</v>
      </c>
      <c r="B301" s="33"/>
      <c r="C301" s="33"/>
      <c r="D301" s="34"/>
      <c r="E301" s="18" t="s">
        <v>17</v>
      </c>
      <c r="F301" s="19">
        <v>1</v>
      </c>
      <c r="G301" s="20">
        <f>+G302+G313</f>
        <v>0</v>
      </c>
      <c r="H301" s="2"/>
      <c r="I301" s="21">
        <v>292</v>
      </c>
      <c r="J301" s="21"/>
    </row>
    <row r="302" spans="1:10" ht="42" customHeight="1">
      <c r="A302" s="35" t="s">
        <v>18</v>
      </c>
      <c r="B302" s="33"/>
      <c r="C302" s="33"/>
      <c r="D302" s="34"/>
      <c r="E302" s="18" t="s">
        <v>17</v>
      </c>
      <c r="F302" s="19">
        <v>1</v>
      </c>
      <c r="G302" s="20">
        <f>+G303+G307</f>
        <v>0</v>
      </c>
      <c r="H302" s="2"/>
      <c r="I302" s="21">
        <v>293</v>
      </c>
      <c r="J302" s="21"/>
    </row>
    <row r="303" spans="1:10" ht="42" customHeight="1">
      <c r="A303" s="16"/>
      <c r="B303" s="36" t="s">
        <v>265</v>
      </c>
      <c r="C303" s="33"/>
      <c r="D303" s="34"/>
      <c r="E303" s="18" t="s">
        <v>17</v>
      </c>
      <c r="F303" s="19">
        <v>1</v>
      </c>
      <c r="G303" s="20">
        <f>+G304</f>
        <v>0</v>
      </c>
      <c r="H303" s="2"/>
      <c r="I303" s="21">
        <v>294</v>
      </c>
      <c r="J303" s="21">
        <v>2</v>
      </c>
    </row>
    <row r="304" spans="1:10" ht="42" customHeight="1">
      <c r="A304" s="16"/>
      <c r="B304" s="17"/>
      <c r="C304" s="36" t="s">
        <v>265</v>
      </c>
      <c r="D304" s="34"/>
      <c r="E304" s="18" t="s">
        <v>17</v>
      </c>
      <c r="F304" s="19">
        <v>1</v>
      </c>
      <c r="G304" s="20">
        <f>+G305</f>
        <v>0</v>
      </c>
      <c r="H304" s="2"/>
      <c r="I304" s="21">
        <v>295</v>
      </c>
      <c r="J304" s="21">
        <v>3</v>
      </c>
    </row>
    <row r="305" spans="1:10" ht="42" customHeight="1">
      <c r="A305" s="16"/>
      <c r="B305" s="17"/>
      <c r="C305" s="17"/>
      <c r="D305" s="37" t="s">
        <v>266</v>
      </c>
      <c r="E305" s="18" t="s">
        <v>17</v>
      </c>
      <c r="F305" s="19">
        <v>1</v>
      </c>
      <c r="G305" s="20">
        <f>+G306</f>
        <v>0</v>
      </c>
      <c r="H305" s="2"/>
      <c r="I305" s="21">
        <v>296</v>
      </c>
      <c r="J305" s="21">
        <v>4</v>
      </c>
    </row>
    <row r="306" spans="1:10" ht="42" customHeight="1">
      <c r="A306" s="16"/>
      <c r="B306" s="17"/>
      <c r="C306" s="17"/>
      <c r="D306" s="37" t="s">
        <v>267</v>
      </c>
      <c r="E306" s="18" t="s">
        <v>17</v>
      </c>
      <c r="F306" s="19">
        <v>1</v>
      </c>
      <c r="G306" s="38"/>
      <c r="H306" s="2"/>
      <c r="I306" s="21">
        <v>297</v>
      </c>
      <c r="J306" s="21">
        <v>4</v>
      </c>
    </row>
    <row r="307" spans="1:10" ht="42" customHeight="1">
      <c r="A307" s="16"/>
      <c r="B307" s="36" t="s">
        <v>268</v>
      </c>
      <c r="C307" s="33"/>
      <c r="D307" s="34"/>
      <c r="E307" s="18" t="s">
        <v>17</v>
      </c>
      <c r="F307" s="19">
        <v>1</v>
      </c>
      <c r="G307" s="20">
        <f>+G308</f>
        <v>0</v>
      </c>
      <c r="H307" s="2"/>
      <c r="I307" s="21">
        <v>298</v>
      </c>
      <c r="J307" s="21">
        <v>2</v>
      </c>
    </row>
    <row r="308" spans="1:10" ht="42" customHeight="1">
      <c r="A308" s="16"/>
      <c r="B308" s="17"/>
      <c r="C308" s="36" t="s">
        <v>268</v>
      </c>
      <c r="D308" s="34"/>
      <c r="E308" s="18" t="s">
        <v>17</v>
      </c>
      <c r="F308" s="19">
        <v>1</v>
      </c>
      <c r="G308" s="20">
        <f>+G309</f>
        <v>0</v>
      </c>
      <c r="H308" s="2"/>
      <c r="I308" s="21">
        <v>299</v>
      </c>
      <c r="J308" s="21">
        <v>3</v>
      </c>
    </row>
    <row r="309" spans="1:10" ht="42" customHeight="1">
      <c r="A309" s="16"/>
      <c r="B309" s="17"/>
      <c r="C309" s="17"/>
      <c r="D309" s="37" t="s">
        <v>268</v>
      </c>
      <c r="E309" s="18" t="s">
        <v>17</v>
      </c>
      <c r="F309" s="19">
        <v>1</v>
      </c>
      <c r="G309" s="20">
        <f>+G310+G311+G312</f>
        <v>0</v>
      </c>
      <c r="H309" s="2"/>
      <c r="I309" s="21">
        <v>300</v>
      </c>
      <c r="J309" s="21">
        <v>4</v>
      </c>
    </row>
    <row r="310" spans="1:10" ht="42" customHeight="1">
      <c r="A310" s="16"/>
      <c r="B310" s="17"/>
      <c r="C310" s="17"/>
      <c r="D310" s="37" t="s">
        <v>269</v>
      </c>
      <c r="E310" s="18" t="s">
        <v>73</v>
      </c>
      <c r="F310" s="19">
        <v>19</v>
      </c>
      <c r="G310" s="38"/>
      <c r="H310" s="2"/>
      <c r="I310" s="21">
        <v>301</v>
      </c>
      <c r="J310" s="21">
        <v>4</v>
      </c>
    </row>
    <row r="311" spans="1:10" ht="42" customHeight="1">
      <c r="A311" s="16"/>
      <c r="B311" s="17"/>
      <c r="C311" s="17"/>
      <c r="D311" s="37" t="s">
        <v>270</v>
      </c>
      <c r="E311" s="18" t="s">
        <v>17</v>
      </c>
      <c r="F311" s="19">
        <v>1</v>
      </c>
      <c r="G311" s="38"/>
      <c r="H311" s="2"/>
      <c r="I311" s="21">
        <v>302</v>
      </c>
      <c r="J311" s="21">
        <v>4</v>
      </c>
    </row>
    <row r="312" spans="1:10" ht="42" customHeight="1">
      <c r="A312" s="16"/>
      <c r="B312" s="17"/>
      <c r="C312" s="17"/>
      <c r="D312" s="37" t="s">
        <v>271</v>
      </c>
      <c r="E312" s="18" t="s">
        <v>78</v>
      </c>
      <c r="F312" s="19">
        <v>38</v>
      </c>
      <c r="G312" s="38"/>
      <c r="H312" s="2"/>
      <c r="I312" s="21">
        <v>303</v>
      </c>
      <c r="J312" s="21">
        <v>4</v>
      </c>
    </row>
    <row r="313" spans="1:10" ht="42" customHeight="1">
      <c r="A313" s="35" t="s">
        <v>234</v>
      </c>
      <c r="B313" s="33"/>
      <c r="C313" s="33"/>
      <c r="D313" s="34"/>
      <c r="E313" s="18" t="s">
        <v>17</v>
      </c>
      <c r="F313" s="19">
        <v>1</v>
      </c>
      <c r="G313" s="20">
        <f>+G314+G316+G317</f>
        <v>0</v>
      </c>
      <c r="H313" s="2"/>
      <c r="I313" s="21">
        <v>304</v>
      </c>
      <c r="J313" s="21"/>
    </row>
    <row r="314" spans="1:10" ht="42" customHeight="1">
      <c r="A314" s="35" t="s">
        <v>235</v>
      </c>
      <c r="B314" s="33"/>
      <c r="C314" s="33"/>
      <c r="D314" s="34"/>
      <c r="E314" s="18" t="s">
        <v>17</v>
      </c>
      <c r="F314" s="19">
        <v>1</v>
      </c>
      <c r="G314" s="20">
        <f>+G315</f>
        <v>0</v>
      </c>
      <c r="H314" s="2"/>
      <c r="I314" s="21">
        <v>305</v>
      </c>
      <c r="J314" s="21">
        <v>200</v>
      </c>
    </row>
    <row r="315" spans="1:10" ht="42" customHeight="1">
      <c r="A315" s="35" t="s">
        <v>236</v>
      </c>
      <c r="B315" s="33"/>
      <c r="C315" s="33"/>
      <c r="D315" s="34"/>
      <c r="E315" s="18" t="s">
        <v>17</v>
      </c>
      <c r="F315" s="19">
        <v>1</v>
      </c>
      <c r="G315" s="38"/>
      <c r="H315" s="2"/>
      <c r="I315" s="21">
        <v>306</v>
      </c>
      <c r="J315" s="21"/>
    </row>
    <row r="316" spans="1:10" ht="42" customHeight="1">
      <c r="A316" s="35" t="s">
        <v>237</v>
      </c>
      <c r="B316" s="33"/>
      <c r="C316" s="33"/>
      <c r="D316" s="34"/>
      <c r="E316" s="18" t="s">
        <v>17</v>
      </c>
      <c r="F316" s="19">
        <v>1</v>
      </c>
      <c r="G316" s="38"/>
      <c r="H316" s="2"/>
      <c r="I316" s="21">
        <v>307</v>
      </c>
      <c r="J316" s="21">
        <v>210</v>
      </c>
    </row>
    <row r="317" spans="1:10" ht="42" customHeight="1">
      <c r="A317" s="35" t="s">
        <v>272</v>
      </c>
      <c r="B317" s="33"/>
      <c r="C317" s="33"/>
      <c r="D317" s="34"/>
      <c r="E317" s="18" t="s">
        <v>17</v>
      </c>
      <c r="F317" s="19">
        <v>1</v>
      </c>
      <c r="G317" s="38"/>
      <c r="H317" s="2"/>
      <c r="I317" s="21">
        <v>308</v>
      </c>
      <c r="J317" s="21"/>
    </row>
    <row r="318" spans="1:10" ht="42" customHeight="1">
      <c r="A318" s="35" t="s">
        <v>273</v>
      </c>
      <c r="B318" s="33"/>
      <c r="C318" s="33"/>
      <c r="D318" s="34"/>
      <c r="E318" s="18" t="s">
        <v>17</v>
      </c>
      <c r="F318" s="19">
        <v>1</v>
      </c>
      <c r="G318" s="38"/>
      <c r="H318" s="2"/>
      <c r="I318" s="21">
        <v>309</v>
      </c>
      <c r="J318" s="21"/>
    </row>
    <row r="319" spans="1:10" ht="42" customHeight="1">
      <c r="A319" s="35" t="s">
        <v>238</v>
      </c>
      <c r="B319" s="33"/>
      <c r="C319" s="33"/>
      <c r="D319" s="34"/>
      <c r="E319" s="18" t="s">
        <v>17</v>
      </c>
      <c r="F319" s="19">
        <v>1</v>
      </c>
      <c r="G319" s="38"/>
      <c r="H319" s="2"/>
      <c r="I319" s="21">
        <v>310</v>
      </c>
      <c r="J319" s="21">
        <v>220</v>
      </c>
    </row>
    <row r="320" spans="1:10" ht="42" customHeight="1">
      <c r="A320" s="39" t="s">
        <v>246</v>
      </c>
      <c r="B320" s="40"/>
      <c r="C320" s="40"/>
      <c r="D320" s="41"/>
      <c r="E320" s="42" t="s">
        <v>17</v>
      </c>
      <c r="F320" s="43">
        <v>1</v>
      </c>
      <c r="G320" s="44">
        <f>+G282+G319</f>
        <v>0</v>
      </c>
      <c r="H320" s="45"/>
      <c r="I320" s="46">
        <v>311</v>
      </c>
      <c r="J320" s="46"/>
    </row>
    <row r="321" spans="1:10" ht="42" customHeight="1">
      <c r="A321" s="22" t="s">
        <v>11</v>
      </c>
      <c r="B321" s="23"/>
      <c r="C321" s="23"/>
      <c r="D321" s="24"/>
      <c r="E321" s="25" t="s">
        <v>12</v>
      </c>
      <c r="F321" s="26">
        <v>1</v>
      </c>
      <c r="G321" s="20">
        <f>+G11+G302</f>
        <v>0</v>
      </c>
      <c r="I321" s="21">
        <v>312</v>
      </c>
      <c r="J321" s="21">
        <v>20</v>
      </c>
    </row>
    <row r="322" spans="1:10" ht="42" customHeight="1">
      <c r="A322" s="22" t="s">
        <v>274</v>
      </c>
      <c r="B322" s="23"/>
      <c r="C322" s="23"/>
      <c r="D322" s="24"/>
      <c r="E322" s="25" t="s">
        <v>12</v>
      </c>
      <c r="F322" s="26">
        <v>1</v>
      </c>
      <c r="G322" s="20">
        <f>+G281+G320</f>
        <v>0</v>
      </c>
      <c r="I322" s="21">
        <v>313</v>
      </c>
      <c r="J322" s="21">
        <v>30</v>
      </c>
    </row>
    <row r="323" spans="1:10" ht="42" customHeight="1">
      <c r="A323" s="27" t="s">
        <v>13</v>
      </c>
      <c r="B323" s="28"/>
      <c r="C323" s="28"/>
      <c r="D323" s="29"/>
      <c r="E323" s="30" t="s">
        <v>14</v>
      </c>
      <c r="F323" s="31" t="s">
        <v>14</v>
      </c>
      <c r="G323" s="32">
        <f>G322</f>
        <v>0</v>
      </c>
      <c r="I323" s="21">
        <v>314</v>
      </c>
      <c r="J323" s="21">
        <v>90</v>
      </c>
    </row>
    <row r="324" spans="1:10" ht="42" customHeight="1"/>
    <row r="325" spans="1:10" ht="42" customHeight="1"/>
  </sheetData>
  <sheetProtection algorithmName="SHA-512" hashValue="YZJLbiyT1ic20PgdeK7ic0liSvyTDhI6Dk90le14UnmhDk+3s+n1YK4bxkLbAFrpnuhnjzdQc/v2slxPo1nOZQ==" saltValue="VTfPktCXyFB2Uj8iz6DRBw==" spinCount="100000" sheet="1" objects="1" scenarios="1"/>
  <mergeCells count="66">
    <mergeCell ref="A317:D317"/>
    <mergeCell ref="A318:D318"/>
    <mergeCell ref="A319:D319"/>
    <mergeCell ref="A320:D320"/>
    <mergeCell ref="B307:D307"/>
    <mergeCell ref="C308:D308"/>
    <mergeCell ref="A313:D313"/>
    <mergeCell ref="A314:D314"/>
    <mergeCell ref="A315:D315"/>
    <mergeCell ref="A316:D316"/>
    <mergeCell ref="A299:D299"/>
    <mergeCell ref="A300:D300"/>
    <mergeCell ref="A301:D301"/>
    <mergeCell ref="A302:D302"/>
    <mergeCell ref="B303:D303"/>
    <mergeCell ref="C304:D304"/>
    <mergeCell ref="A282:D282"/>
    <mergeCell ref="A283:D283"/>
    <mergeCell ref="A284:D284"/>
    <mergeCell ref="B285:D285"/>
    <mergeCell ref="C286:D286"/>
    <mergeCell ref="A298:D298"/>
    <mergeCell ref="A275:D275"/>
    <mergeCell ref="B276:D276"/>
    <mergeCell ref="C277:D277"/>
    <mergeCell ref="C279:D279"/>
    <mergeCell ref="A281:D281"/>
    <mergeCell ref="C265:D265"/>
    <mergeCell ref="A270:D270"/>
    <mergeCell ref="A271:D271"/>
    <mergeCell ref="A272:D272"/>
    <mergeCell ref="A273:D273"/>
    <mergeCell ref="A274:D274"/>
    <mergeCell ref="C220:D220"/>
    <mergeCell ref="C229:D229"/>
    <mergeCell ref="C257:D257"/>
    <mergeCell ref="C261:D261"/>
    <mergeCell ref="A263:D263"/>
    <mergeCell ref="B264:D264"/>
    <mergeCell ref="C114:D114"/>
    <mergeCell ref="C121:D121"/>
    <mergeCell ref="C179:D179"/>
    <mergeCell ref="C190:D190"/>
    <mergeCell ref="C203:D203"/>
    <mergeCell ref="C212:D212"/>
    <mergeCell ref="C37:D37"/>
    <mergeCell ref="C57:D57"/>
    <mergeCell ref="C61:D61"/>
    <mergeCell ref="C85:D85"/>
    <mergeCell ref="B91:D91"/>
    <mergeCell ref="C92:D92"/>
    <mergeCell ref="A321:D321"/>
    <mergeCell ref="A322:D322"/>
    <mergeCell ref="A323:D323"/>
    <mergeCell ref="A10:D10"/>
    <mergeCell ref="A11:D11"/>
    <mergeCell ref="A12:D12"/>
    <mergeCell ref="B13:D13"/>
    <mergeCell ref="C14:D14"/>
    <mergeCell ref="C31:D3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工事費内訳書!内訳書工事価格総計</vt:lpstr>
      <vt:lpstr>工事費内訳書!内訳書工事価格総計通番</vt:lpstr>
      <vt:lpstr>工事費内訳書!内訳書工事価格総計名称</vt:lpstr>
      <vt:lpstr>工事費内訳書!内訳書工事価格通番</vt:lpstr>
      <vt:lpstr>工事費内訳書!内訳書直接工事費総計</vt:lpstr>
      <vt:lpstr>工事費内訳書!内訳書直接工事費総計通番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2019-07-12T00:01:54Z</dcterms:created>
  <dcterms:modified xsi:type="dcterms:W3CDTF">2019-07-12T00:06:04Z</dcterms:modified>
</cp:coreProperties>
</file>